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Choplifter\wals\Statistics\Year-to-Date Circ\"/>
    </mc:Choice>
  </mc:AlternateContent>
  <xr:revisionPtr revIDLastSave="0" documentId="13_ncr:1_{F3431A0D-76FA-4D51-967C-43AB38C87A7A}" xr6:coauthVersionLast="47" xr6:coauthVersionMax="47" xr10:uidLastSave="{00000000-0000-0000-0000-000000000000}"/>
  <bookViews>
    <workbookView xWindow="-18735" yWindow="1665" windowWidth="17040" windowHeight="13245" tabRatio="756" xr2:uid="{599E667B-204F-4B06-8EC9-421AB17885FB}"/>
  </bookViews>
  <sheets>
    <sheet name="Comparison 2022-2021" sheetId="4" r:id="rId1"/>
    <sheet name="2022 Monthly Totals" sheetId="3" r:id="rId2"/>
    <sheet name="Comparison 2021-2020" sheetId="2" r:id="rId3"/>
    <sheet name="2021 Monthly Totals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8" i="4" l="1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4" i="4"/>
  <c r="C3" i="4"/>
  <c r="C2" i="4"/>
  <c r="B2" i="4"/>
  <c r="N3" i="3"/>
  <c r="N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2" i="3"/>
  <c r="B3" i="4"/>
  <c r="B19" i="4"/>
  <c r="B18" i="4"/>
  <c r="BA32" i="4"/>
  <c r="AW32" i="4"/>
  <c r="AS32" i="4"/>
  <c r="AO32" i="4"/>
  <c r="AK32" i="4"/>
  <c r="AG32" i="4"/>
  <c r="AC32" i="4"/>
  <c r="Y32" i="4"/>
  <c r="U32" i="4"/>
  <c r="Q32" i="4"/>
  <c r="M32" i="4"/>
  <c r="I32" i="4"/>
  <c r="B32" i="4"/>
  <c r="BA31" i="4"/>
  <c r="AW31" i="4"/>
  <c r="AS31" i="4"/>
  <c r="AO31" i="4"/>
  <c r="AK31" i="4"/>
  <c r="AG31" i="4"/>
  <c r="AC31" i="4"/>
  <c r="Y31" i="4"/>
  <c r="U31" i="4"/>
  <c r="Q31" i="4"/>
  <c r="M31" i="4"/>
  <c r="I31" i="4"/>
  <c r="B31" i="4"/>
  <c r="BA30" i="4"/>
  <c r="AW30" i="4"/>
  <c r="AS30" i="4"/>
  <c r="AO30" i="4"/>
  <c r="AK30" i="4"/>
  <c r="AG30" i="4"/>
  <c r="AC30" i="4"/>
  <c r="Y30" i="4"/>
  <c r="U30" i="4"/>
  <c r="Q30" i="4"/>
  <c r="M30" i="4"/>
  <c r="I30" i="4"/>
  <c r="B30" i="4"/>
  <c r="BA29" i="4"/>
  <c r="AW29" i="4"/>
  <c r="AS29" i="4"/>
  <c r="AO29" i="4"/>
  <c r="AK29" i="4"/>
  <c r="AG29" i="4"/>
  <c r="AC29" i="4"/>
  <c r="Y29" i="4"/>
  <c r="U29" i="4"/>
  <c r="Q29" i="4"/>
  <c r="M29" i="4"/>
  <c r="I29" i="4"/>
  <c r="B29" i="4"/>
  <c r="BA28" i="4"/>
  <c r="AW28" i="4"/>
  <c r="AS28" i="4"/>
  <c r="AO28" i="4"/>
  <c r="AK28" i="4"/>
  <c r="AG28" i="4"/>
  <c r="AC28" i="4"/>
  <c r="Y28" i="4"/>
  <c r="U28" i="4"/>
  <c r="Q28" i="4"/>
  <c r="M28" i="4"/>
  <c r="I28" i="4"/>
  <c r="B28" i="4"/>
  <c r="BA27" i="4"/>
  <c r="AW27" i="4"/>
  <c r="AS27" i="4"/>
  <c r="AO27" i="4"/>
  <c r="AK27" i="4"/>
  <c r="AG27" i="4"/>
  <c r="AC27" i="4"/>
  <c r="Y27" i="4"/>
  <c r="U27" i="4"/>
  <c r="Q27" i="4"/>
  <c r="M27" i="4"/>
  <c r="I27" i="4"/>
  <c r="B27" i="4"/>
  <c r="BA26" i="4"/>
  <c r="AW26" i="4"/>
  <c r="AS26" i="4"/>
  <c r="AO26" i="4"/>
  <c r="AK26" i="4"/>
  <c r="AG26" i="4"/>
  <c r="AC26" i="4"/>
  <c r="Y26" i="4"/>
  <c r="U26" i="4"/>
  <c r="Q26" i="4"/>
  <c r="M26" i="4"/>
  <c r="I26" i="4"/>
  <c r="B26" i="4"/>
  <c r="BA25" i="4"/>
  <c r="AW25" i="4"/>
  <c r="AS25" i="4"/>
  <c r="AO25" i="4"/>
  <c r="AK25" i="4"/>
  <c r="AG25" i="4"/>
  <c r="AC25" i="4"/>
  <c r="Y25" i="4"/>
  <c r="U25" i="4"/>
  <c r="Q25" i="4"/>
  <c r="M25" i="4"/>
  <c r="I25" i="4"/>
  <c r="B25" i="4"/>
  <c r="BA24" i="4"/>
  <c r="AW24" i="4"/>
  <c r="AS24" i="4"/>
  <c r="AO24" i="4"/>
  <c r="AK24" i="4"/>
  <c r="AG24" i="4"/>
  <c r="AC24" i="4"/>
  <c r="Y24" i="4"/>
  <c r="U24" i="4"/>
  <c r="Q24" i="4"/>
  <c r="M24" i="4"/>
  <c r="I24" i="4"/>
  <c r="B24" i="4"/>
  <c r="BA23" i="4"/>
  <c r="AW23" i="4"/>
  <c r="AS23" i="4"/>
  <c r="AO23" i="4"/>
  <c r="AK23" i="4"/>
  <c r="AG23" i="4"/>
  <c r="AC23" i="4"/>
  <c r="Y23" i="4"/>
  <c r="U23" i="4"/>
  <c r="Q23" i="4"/>
  <c r="M23" i="4"/>
  <c r="I23" i="4"/>
  <c r="B23" i="4"/>
  <c r="BA22" i="4"/>
  <c r="AW22" i="4"/>
  <c r="AS22" i="4"/>
  <c r="AO22" i="4"/>
  <c r="AK22" i="4"/>
  <c r="AG22" i="4"/>
  <c r="AC22" i="4"/>
  <c r="Y22" i="4"/>
  <c r="U22" i="4"/>
  <c r="Q22" i="4"/>
  <c r="M22" i="4"/>
  <c r="I22" i="4"/>
  <c r="B22" i="4"/>
  <c r="BA21" i="4"/>
  <c r="AW21" i="4"/>
  <c r="AS21" i="4"/>
  <c r="AO21" i="4"/>
  <c r="AK21" i="4"/>
  <c r="AG21" i="4"/>
  <c r="AC21" i="4"/>
  <c r="Y21" i="4"/>
  <c r="U21" i="4"/>
  <c r="Q21" i="4"/>
  <c r="M21" i="4"/>
  <c r="I21" i="4"/>
  <c r="B21" i="4"/>
  <c r="BA20" i="4"/>
  <c r="AW20" i="4"/>
  <c r="AS20" i="4"/>
  <c r="AO20" i="4"/>
  <c r="AK20" i="4"/>
  <c r="AG20" i="4"/>
  <c r="AC20" i="4"/>
  <c r="Y20" i="4"/>
  <c r="U20" i="4"/>
  <c r="Q20" i="4"/>
  <c r="M20" i="4"/>
  <c r="I20" i="4"/>
  <c r="B20" i="4"/>
  <c r="BA19" i="4"/>
  <c r="AW19" i="4"/>
  <c r="AS19" i="4"/>
  <c r="AO19" i="4"/>
  <c r="AK19" i="4"/>
  <c r="AG19" i="4"/>
  <c r="AC19" i="4"/>
  <c r="Y19" i="4"/>
  <c r="U19" i="4"/>
  <c r="Q19" i="4"/>
  <c r="M19" i="4"/>
  <c r="I19" i="4"/>
  <c r="BA18" i="4"/>
  <c r="AW18" i="4"/>
  <c r="AS18" i="4"/>
  <c r="AO18" i="4"/>
  <c r="AK18" i="4"/>
  <c r="AG18" i="4"/>
  <c r="AC18" i="4"/>
  <c r="Y18" i="4"/>
  <c r="U18" i="4"/>
  <c r="Q18" i="4"/>
  <c r="M18" i="4"/>
  <c r="I18" i="4"/>
  <c r="BA17" i="4"/>
  <c r="AW17" i="4"/>
  <c r="AS17" i="4"/>
  <c r="AO17" i="4"/>
  <c r="AK17" i="4"/>
  <c r="AG17" i="4"/>
  <c r="AC17" i="4"/>
  <c r="Y17" i="4"/>
  <c r="U17" i="4"/>
  <c r="Q17" i="4"/>
  <c r="M17" i="4"/>
  <c r="I17" i="4"/>
  <c r="B17" i="4"/>
  <c r="D17" i="4" s="1"/>
  <c r="E17" i="4" s="1"/>
  <c r="BA16" i="4"/>
  <c r="AW16" i="4"/>
  <c r="AS16" i="4"/>
  <c r="AO16" i="4"/>
  <c r="AK16" i="4"/>
  <c r="AG16" i="4"/>
  <c r="AC16" i="4"/>
  <c r="Y16" i="4"/>
  <c r="U16" i="4"/>
  <c r="Q16" i="4"/>
  <c r="M16" i="4"/>
  <c r="I16" i="4"/>
  <c r="B16" i="4"/>
  <c r="BA15" i="4"/>
  <c r="AW15" i="4"/>
  <c r="AS15" i="4"/>
  <c r="AO15" i="4"/>
  <c r="AK15" i="4"/>
  <c r="AG15" i="4"/>
  <c r="AC15" i="4"/>
  <c r="Y15" i="4"/>
  <c r="U15" i="4"/>
  <c r="Q15" i="4"/>
  <c r="M15" i="4"/>
  <c r="I15" i="4"/>
  <c r="B15" i="4"/>
  <c r="BA14" i="4"/>
  <c r="AW14" i="4"/>
  <c r="AS14" i="4"/>
  <c r="AO14" i="4"/>
  <c r="AK14" i="4"/>
  <c r="AG14" i="4"/>
  <c r="AC14" i="4"/>
  <c r="Y14" i="4"/>
  <c r="U14" i="4"/>
  <c r="Q14" i="4"/>
  <c r="M14" i="4"/>
  <c r="I14" i="4"/>
  <c r="B14" i="4"/>
  <c r="BA13" i="4"/>
  <c r="AW13" i="4"/>
  <c r="AS13" i="4"/>
  <c r="AO13" i="4"/>
  <c r="AK13" i="4"/>
  <c r="AG13" i="4"/>
  <c r="AC13" i="4"/>
  <c r="Y13" i="4"/>
  <c r="U13" i="4"/>
  <c r="Q13" i="4"/>
  <c r="M13" i="4"/>
  <c r="I13" i="4"/>
  <c r="B13" i="4"/>
  <c r="BA12" i="4"/>
  <c r="AW12" i="4"/>
  <c r="AS12" i="4"/>
  <c r="AO12" i="4"/>
  <c r="AK12" i="4"/>
  <c r="AG12" i="4"/>
  <c r="AC12" i="4"/>
  <c r="Y12" i="4"/>
  <c r="U12" i="4"/>
  <c r="Q12" i="4"/>
  <c r="M12" i="4"/>
  <c r="I12" i="4"/>
  <c r="B12" i="4"/>
  <c r="BA11" i="4"/>
  <c r="AW11" i="4"/>
  <c r="AS11" i="4"/>
  <c r="AO11" i="4"/>
  <c r="AK11" i="4"/>
  <c r="AG11" i="4"/>
  <c r="AC11" i="4"/>
  <c r="Y11" i="4"/>
  <c r="U11" i="4"/>
  <c r="Q11" i="4"/>
  <c r="M11" i="4"/>
  <c r="I11" i="4"/>
  <c r="B11" i="4"/>
  <c r="BA10" i="4"/>
  <c r="AW10" i="4"/>
  <c r="AS10" i="4"/>
  <c r="AO10" i="4"/>
  <c r="AK10" i="4"/>
  <c r="AG10" i="4"/>
  <c r="AC10" i="4"/>
  <c r="Y10" i="4"/>
  <c r="U10" i="4"/>
  <c r="Q10" i="4"/>
  <c r="M10" i="4"/>
  <c r="I10" i="4"/>
  <c r="B10" i="4"/>
  <c r="BA9" i="4"/>
  <c r="AW9" i="4"/>
  <c r="AS9" i="4"/>
  <c r="AO9" i="4"/>
  <c r="AK9" i="4"/>
  <c r="AG9" i="4"/>
  <c r="AC9" i="4"/>
  <c r="Y9" i="4"/>
  <c r="U9" i="4"/>
  <c r="Q9" i="4"/>
  <c r="M9" i="4"/>
  <c r="I9" i="4"/>
  <c r="B9" i="4"/>
  <c r="BA8" i="4"/>
  <c r="AW8" i="4"/>
  <c r="AS8" i="4"/>
  <c r="AO8" i="4"/>
  <c r="AK8" i="4"/>
  <c r="AG8" i="4"/>
  <c r="AC8" i="4"/>
  <c r="Y8" i="4"/>
  <c r="U8" i="4"/>
  <c r="Q8" i="4"/>
  <c r="M8" i="4"/>
  <c r="I8" i="4"/>
  <c r="B8" i="4"/>
  <c r="BA7" i="4"/>
  <c r="AW7" i="4"/>
  <c r="AS7" i="4"/>
  <c r="AO7" i="4"/>
  <c r="AK7" i="4"/>
  <c r="AG7" i="4"/>
  <c r="AC7" i="4"/>
  <c r="Y7" i="4"/>
  <c r="U7" i="4"/>
  <c r="Q7" i="4"/>
  <c r="M7" i="4"/>
  <c r="I7" i="4"/>
  <c r="B7" i="4"/>
  <c r="BA6" i="4"/>
  <c r="AW6" i="4"/>
  <c r="AS6" i="4"/>
  <c r="AO6" i="4"/>
  <c r="AK6" i="4"/>
  <c r="AG6" i="4"/>
  <c r="AC6" i="4"/>
  <c r="Y6" i="4"/>
  <c r="U6" i="4"/>
  <c r="Q6" i="4"/>
  <c r="M6" i="4"/>
  <c r="I6" i="4"/>
  <c r="B6" i="4"/>
  <c r="BA5" i="4"/>
  <c r="AW5" i="4"/>
  <c r="AS5" i="4"/>
  <c r="AO5" i="4"/>
  <c r="AK5" i="4"/>
  <c r="AG5" i="4"/>
  <c r="AC5" i="4"/>
  <c r="Y5" i="4"/>
  <c r="U5" i="4"/>
  <c r="Q5" i="4"/>
  <c r="M5" i="4"/>
  <c r="I5" i="4"/>
  <c r="B5" i="4"/>
  <c r="BA4" i="4"/>
  <c r="AW4" i="4"/>
  <c r="AS4" i="4"/>
  <c r="AO4" i="4"/>
  <c r="AK4" i="4"/>
  <c r="AG4" i="4"/>
  <c r="AC4" i="4"/>
  <c r="Y4" i="4"/>
  <c r="U4" i="4"/>
  <c r="Q4" i="4"/>
  <c r="M4" i="4"/>
  <c r="I4" i="4"/>
  <c r="B4" i="4"/>
  <c r="BA3" i="4"/>
  <c r="AW3" i="4"/>
  <c r="AS3" i="4"/>
  <c r="AO3" i="4"/>
  <c r="AK3" i="4"/>
  <c r="AG3" i="4"/>
  <c r="AC3" i="4"/>
  <c r="Y3" i="4"/>
  <c r="U3" i="4"/>
  <c r="Q3" i="4"/>
  <c r="M3" i="4"/>
  <c r="I3" i="4"/>
  <c r="BA2" i="4"/>
  <c r="AW2" i="4"/>
  <c r="AS2" i="4"/>
  <c r="AO2" i="4"/>
  <c r="AK2" i="4"/>
  <c r="AG2" i="4"/>
  <c r="AC2" i="4"/>
  <c r="Y2" i="4"/>
  <c r="U2" i="4"/>
  <c r="Q2" i="4"/>
  <c r="M2" i="4"/>
  <c r="I2" i="4"/>
  <c r="BA32" i="2"/>
  <c r="AW32" i="2"/>
  <c r="AS32" i="2"/>
  <c r="AO32" i="2"/>
  <c r="AK32" i="2"/>
  <c r="AG32" i="2"/>
  <c r="AC32" i="2"/>
  <c r="Y32" i="2"/>
  <c r="U32" i="2"/>
  <c r="Q32" i="2"/>
  <c r="M32" i="2"/>
  <c r="I32" i="2"/>
  <c r="C32" i="2"/>
  <c r="B32" i="2"/>
  <c r="D32" i="2" s="1"/>
  <c r="E32" i="2" s="1"/>
  <c r="BA31" i="2"/>
  <c r="AW31" i="2"/>
  <c r="AS31" i="2"/>
  <c r="AO31" i="2"/>
  <c r="AK31" i="2"/>
  <c r="AG31" i="2"/>
  <c r="AC31" i="2"/>
  <c r="Y31" i="2"/>
  <c r="U31" i="2"/>
  <c r="Q31" i="2"/>
  <c r="M31" i="2"/>
  <c r="I31" i="2"/>
  <c r="C31" i="2"/>
  <c r="B31" i="2"/>
  <c r="D31" i="2" s="1"/>
  <c r="E31" i="2" s="1"/>
  <c r="BA30" i="2"/>
  <c r="AW30" i="2"/>
  <c r="AS30" i="2"/>
  <c r="AO30" i="2"/>
  <c r="AK30" i="2"/>
  <c r="AG30" i="2"/>
  <c r="AC30" i="2"/>
  <c r="Y30" i="2"/>
  <c r="U30" i="2"/>
  <c r="Q30" i="2"/>
  <c r="M30" i="2"/>
  <c r="I30" i="2"/>
  <c r="C30" i="2"/>
  <c r="B30" i="2"/>
  <c r="D30" i="2" s="1"/>
  <c r="E30" i="2" s="1"/>
  <c r="BA29" i="2"/>
  <c r="AW29" i="2"/>
  <c r="AS29" i="2"/>
  <c r="AO29" i="2"/>
  <c r="AK29" i="2"/>
  <c r="AG29" i="2"/>
  <c r="AC29" i="2"/>
  <c r="Y29" i="2"/>
  <c r="U29" i="2"/>
  <c r="Q29" i="2"/>
  <c r="M29" i="2"/>
  <c r="I29" i="2"/>
  <c r="C29" i="2"/>
  <c r="B29" i="2"/>
  <c r="D29" i="2" s="1"/>
  <c r="E29" i="2" s="1"/>
  <c r="BA28" i="2"/>
  <c r="AW28" i="2"/>
  <c r="AS28" i="2"/>
  <c r="AO28" i="2"/>
  <c r="AK28" i="2"/>
  <c r="AG28" i="2"/>
  <c r="AC28" i="2"/>
  <c r="Y28" i="2"/>
  <c r="U28" i="2"/>
  <c r="Q28" i="2"/>
  <c r="M28" i="2"/>
  <c r="I28" i="2"/>
  <c r="C28" i="2"/>
  <c r="B28" i="2"/>
  <c r="D28" i="2" s="1"/>
  <c r="E28" i="2" s="1"/>
  <c r="BA27" i="2"/>
  <c r="AW27" i="2"/>
  <c r="AS27" i="2"/>
  <c r="AO27" i="2"/>
  <c r="AK27" i="2"/>
  <c r="AG27" i="2"/>
  <c r="AC27" i="2"/>
  <c r="Y27" i="2"/>
  <c r="U27" i="2"/>
  <c r="Q27" i="2"/>
  <c r="M27" i="2"/>
  <c r="I27" i="2"/>
  <c r="C27" i="2"/>
  <c r="B27" i="2"/>
  <c r="D27" i="2" s="1"/>
  <c r="E27" i="2" s="1"/>
  <c r="BA26" i="2"/>
  <c r="AW26" i="2"/>
  <c r="AS26" i="2"/>
  <c r="AO26" i="2"/>
  <c r="AK26" i="2"/>
  <c r="AG26" i="2"/>
  <c r="AC26" i="2"/>
  <c r="Y26" i="2"/>
  <c r="U26" i="2"/>
  <c r="Q26" i="2"/>
  <c r="M26" i="2"/>
  <c r="I26" i="2"/>
  <c r="C26" i="2"/>
  <c r="B26" i="2"/>
  <c r="D26" i="2" s="1"/>
  <c r="E26" i="2" s="1"/>
  <c r="BA25" i="2"/>
  <c r="AW25" i="2"/>
  <c r="AS25" i="2"/>
  <c r="AO25" i="2"/>
  <c r="AK25" i="2"/>
  <c r="AG25" i="2"/>
  <c r="AC25" i="2"/>
  <c r="Y25" i="2"/>
  <c r="U25" i="2"/>
  <c r="Q25" i="2"/>
  <c r="M25" i="2"/>
  <c r="I25" i="2"/>
  <c r="C25" i="2"/>
  <c r="B25" i="2"/>
  <c r="D25" i="2" s="1"/>
  <c r="E25" i="2" s="1"/>
  <c r="BA24" i="2"/>
  <c r="AW24" i="2"/>
  <c r="AS24" i="2"/>
  <c r="AO24" i="2"/>
  <c r="AK24" i="2"/>
  <c r="AG24" i="2"/>
  <c r="AC24" i="2"/>
  <c r="Y24" i="2"/>
  <c r="U24" i="2"/>
  <c r="Q24" i="2"/>
  <c r="M24" i="2"/>
  <c r="I24" i="2"/>
  <c r="C24" i="2"/>
  <c r="B24" i="2"/>
  <c r="D24" i="2" s="1"/>
  <c r="E24" i="2" s="1"/>
  <c r="BA23" i="2"/>
  <c r="AW23" i="2"/>
  <c r="AS23" i="2"/>
  <c r="AO23" i="2"/>
  <c r="AK23" i="2"/>
  <c r="AG23" i="2"/>
  <c r="AC23" i="2"/>
  <c r="Y23" i="2"/>
  <c r="U23" i="2"/>
  <c r="Q23" i="2"/>
  <c r="M23" i="2"/>
  <c r="I23" i="2"/>
  <c r="C23" i="2"/>
  <c r="B23" i="2"/>
  <c r="D23" i="2" s="1"/>
  <c r="E23" i="2" s="1"/>
  <c r="BA22" i="2"/>
  <c r="AW22" i="2"/>
  <c r="AS22" i="2"/>
  <c r="AO22" i="2"/>
  <c r="AK22" i="2"/>
  <c r="AG22" i="2"/>
  <c r="AC22" i="2"/>
  <c r="Y22" i="2"/>
  <c r="U22" i="2"/>
  <c r="Q22" i="2"/>
  <c r="M22" i="2"/>
  <c r="I22" i="2"/>
  <c r="C22" i="2"/>
  <c r="B22" i="2"/>
  <c r="D22" i="2" s="1"/>
  <c r="E22" i="2" s="1"/>
  <c r="BA21" i="2"/>
  <c r="AW21" i="2"/>
  <c r="AS21" i="2"/>
  <c r="AO21" i="2"/>
  <c r="AK21" i="2"/>
  <c r="AG21" i="2"/>
  <c r="AC21" i="2"/>
  <c r="Y21" i="2"/>
  <c r="U21" i="2"/>
  <c r="Q21" i="2"/>
  <c r="M21" i="2"/>
  <c r="I21" i="2"/>
  <c r="C21" i="2"/>
  <c r="B21" i="2"/>
  <c r="D21" i="2" s="1"/>
  <c r="E21" i="2" s="1"/>
  <c r="BA20" i="2"/>
  <c r="AW20" i="2"/>
  <c r="AS20" i="2"/>
  <c r="AO20" i="2"/>
  <c r="AK20" i="2"/>
  <c r="AG20" i="2"/>
  <c r="AC20" i="2"/>
  <c r="Y20" i="2"/>
  <c r="U20" i="2"/>
  <c r="Q20" i="2"/>
  <c r="M20" i="2"/>
  <c r="I20" i="2"/>
  <c r="C20" i="2"/>
  <c r="B20" i="2"/>
  <c r="D20" i="2" s="1"/>
  <c r="E20" i="2" s="1"/>
  <c r="BA19" i="2"/>
  <c r="AW19" i="2"/>
  <c r="AS19" i="2"/>
  <c r="AO19" i="2"/>
  <c r="AK19" i="2"/>
  <c r="AG19" i="2"/>
  <c r="AC19" i="2"/>
  <c r="Y19" i="2"/>
  <c r="U19" i="2"/>
  <c r="Q19" i="2"/>
  <c r="M19" i="2"/>
  <c r="I19" i="2"/>
  <c r="C19" i="2"/>
  <c r="B19" i="2"/>
  <c r="D19" i="2" s="1"/>
  <c r="E19" i="2" s="1"/>
  <c r="BA18" i="2"/>
  <c r="AW18" i="2"/>
  <c r="AS18" i="2"/>
  <c r="AO18" i="2"/>
  <c r="AK18" i="2"/>
  <c r="AG18" i="2"/>
  <c r="AC18" i="2"/>
  <c r="Y18" i="2"/>
  <c r="U18" i="2"/>
  <c r="Q18" i="2"/>
  <c r="M18" i="2"/>
  <c r="I18" i="2"/>
  <c r="C18" i="2"/>
  <c r="B18" i="2"/>
  <c r="D18" i="2" s="1"/>
  <c r="E18" i="2" s="1"/>
  <c r="BA17" i="2"/>
  <c r="AW17" i="2"/>
  <c r="AS17" i="2"/>
  <c r="AO17" i="2"/>
  <c r="AK17" i="2"/>
  <c r="AG17" i="2"/>
  <c r="AC17" i="2"/>
  <c r="Y17" i="2"/>
  <c r="U17" i="2"/>
  <c r="Q17" i="2"/>
  <c r="M17" i="2"/>
  <c r="I17" i="2"/>
  <c r="C17" i="2"/>
  <c r="B17" i="2"/>
  <c r="D17" i="2" s="1"/>
  <c r="E17" i="2" s="1"/>
  <c r="BA16" i="2"/>
  <c r="AW16" i="2"/>
  <c r="AS16" i="2"/>
  <c r="AO16" i="2"/>
  <c r="AK16" i="2"/>
  <c r="AG16" i="2"/>
  <c r="AC16" i="2"/>
  <c r="Y16" i="2"/>
  <c r="U16" i="2"/>
  <c r="Q16" i="2"/>
  <c r="M16" i="2"/>
  <c r="I16" i="2"/>
  <c r="C16" i="2"/>
  <c r="B16" i="2"/>
  <c r="D16" i="2" s="1"/>
  <c r="E16" i="2" s="1"/>
  <c r="BA15" i="2"/>
  <c r="AW15" i="2"/>
  <c r="AS15" i="2"/>
  <c r="AO15" i="2"/>
  <c r="AK15" i="2"/>
  <c r="AG15" i="2"/>
  <c r="AC15" i="2"/>
  <c r="Y15" i="2"/>
  <c r="U15" i="2"/>
  <c r="Q15" i="2"/>
  <c r="M15" i="2"/>
  <c r="I15" i="2"/>
  <c r="C15" i="2"/>
  <c r="B15" i="2"/>
  <c r="D15" i="2" s="1"/>
  <c r="E15" i="2" s="1"/>
  <c r="BA14" i="2"/>
  <c r="AW14" i="2"/>
  <c r="AS14" i="2"/>
  <c r="AO14" i="2"/>
  <c r="AK14" i="2"/>
  <c r="AG14" i="2"/>
  <c r="AC14" i="2"/>
  <c r="Y14" i="2"/>
  <c r="U14" i="2"/>
  <c r="Q14" i="2"/>
  <c r="M14" i="2"/>
  <c r="I14" i="2"/>
  <c r="C14" i="2"/>
  <c r="B14" i="2"/>
  <c r="D14" i="2" s="1"/>
  <c r="E14" i="2" s="1"/>
  <c r="BA13" i="2"/>
  <c r="AW13" i="2"/>
  <c r="AS13" i="2"/>
  <c r="AO13" i="2"/>
  <c r="AK13" i="2"/>
  <c r="AG13" i="2"/>
  <c r="AC13" i="2"/>
  <c r="Y13" i="2"/>
  <c r="U13" i="2"/>
  <c r="Q13" i="2"/>
  <c r="M13" i="2"/>
  <c r="I13" i="2"/>
  <c r="C13" i="2"/>
  <c r="B13" i="2"/>
  <c r="D13" i="2" s="1"/>
  <c r="E13" i="2" s="1"/>
  <c r="BA12" i="2"/>
  <c r="AW12" i="2"/>
  <c r="AS12" i="2"/>
  <c r="AO12" i="2"/>
  <c r="AK12" i="2"/>
  <c r="AG12" i="2"/>
  <c r="AC12" i="2"/>
  <c r="Y12" i="2"/>
  <c r="U12" i="2"/>
  <c r="Q12" i="2"/>
  <c r="M12" i="2"/>
  <c r="I12" i="2"/>
  <c r="C12" i="2"/>
  <c r="B12" i="2"/>
  <c r="D12" i="2" s="1"/>
  <c r="E12" i="2" s="1"/>
  <c r="BA11" i="2"/>
  <c r="AW11" i="2"/>
  <c r="AS11" i="2"/>
  <c r="AO11" i="2"/>
  <c r="AK11" i="2"/>
  <c r="AG11" i="2"/>
  <c r="AC11" i="2"/>
  <c r="Y11" i="2"/>
  <c r="U11" i="2"/>
  <c r="Q11" i="2"/>
  <c r="M11" i="2"/>
  <c r="I11" i="2"/>
  <c r="C11" i="2"/>
  <c r="B11" i="2"/>
  <c r="D11" i="2" s="1"/>
  <c r="E11" i="2" s="1"/>
  <c r="BA10" i="2"/>
  <c r="AW10" i="2"/>
  <c r="AS10" i="2"/>
  <c r="AO10" i="2"/>
  <c r="AK10" i="2"/>
  <c r="AG10" i="2"/>
  <c r="AC10" i="2"/>
  <c r="Y10" i="2"/>
  <c r="U10" i="2"/>
  <c r="Q10" i="2"/>
  <c r="M10" i="2"/>
  <c r="I10" i="2"/>
  <c r="C10" i="2"/>
  <c r="B10" i="2"/>
  <c r="D10" i="2" s="1"/>
  <c r="E10" i="2" s="1"/>
  <c r="BA9" i="2"/>
  <c r="AW9" i="2"/>
  <c r="AS9" i="2"/>
  <c r="AO9" i="2"/>
  <c r="AK9" i="2"/>
  <c r="AG9" i="2"/>
  <c r="AC9" i="2"/>
  <c r="Y9" i="2"/>
  <c r="U9" i="2"/>
  <c r="Q9" i="2"/>
  <c r="M9" i="2"/>
  <c r="I9" i="2"/>
  <c r="C9" i="2"/>
  <c r="B9" i="2"/>
  <c r="D9" i="2" s="1"/>
  <c r="E9" i="2" s="1"/>
  <c r="BA8" i="2"/>
  <c r="AW8" i="2"/>
  <c r="AS8" i="2"/>
  <c r="AO8" i="2"/>
  <c r="AK8" i="2"/>
  <c r="AG8" i="2"/>
  <c r="AC8" i="2"/>
  <c r="Y8" i="2"/>
  <c r="U8" i="2"/>
  <c r="Q8" i="2"/>
  <c r="M8" i="2"/>
  <c r="I8" i="2"/>
  <c r="C8" i="2"/>
  <c r="B8" i="2"/>
  <c r="D8" i="2" s="1"/>
  <c r="E8" i="2" s="1"/>
  <c r="BA7" i="2"/>
  <c r="AW7" i="2"/>
  <c r="AS7" i="2"/>
  <c r="AO7" i="2"/>
  <c r="AK7" i="2"/>
  <c r="AG7" i="2"/>
  <c r="AC7" i="2"/>
  <c r="Y7" i="2"/>
  <c r="U7" i="2"/>
  <c r="Q7" i="2"/>
  <c r="M7" i="2"/>
  <c r="I7" i="2"/>
  <c r="C7" i="2"/>
  <c r="B7" i="2"/>
  <c r="D7" i="2" s="1"/>
  <c r="E7" i="2" s="1"/>
  <c r="BA6" i="2"/>
  <c r="AW6" i="2"/>
  <c r="AS6" i="2"/>
  <c r="AO6" i="2"/>
  <c r="AK6" i="2"/>
  <c r="AG6" i="2"/>
  <c r="AC6" i="2"/>
  <c r="Y6" i="2"/>
  <c r="U6" i="2"/>
  <c r="Q6" i="2"/>
  <c r="M6" i="2"/>
  <c r="I6" i="2"/>
  <c r="C6" i="2"/>
  <c r="B6" i="2"/>
  <c r="D6" i="2" s="1"/>
  <c r="E6" i="2" s="1"/>
  <c r="BA5" i="2"/>
  <c r="AW5" i="2"/>
  <c r="AS5" i="2"/>
  <c r="AO5" i="2"/>
  <c r="AK5" i="2"/>
  <c r="AG5" i="2"/>
  <c r="AC5" i="2"/>
  <c r="Y5" i="2"/>
  <c r="U5" i="2"/>
  <c r="Q5" i="2"/>
  <c r="M5" i="2"/>
  <c r="I5" i="2"/>
  <c r="C5" i="2"/>
  <c r="B5" i="2"/>
  <c r="D5" i="2" s="1"/>
  <c r="E5" i="2" s="1"/>
  <c r="BA4" i="2"/>
  <c r="AW4" i="2"/>
  <c r="AS4" i="2"/>
  <c r="AO4" i="2"/>
  <c r="AK4" i="2"/>
  <c r="AG4" i="2"/>
  <c r="AC4" i="2"/>
  <c r="Y4" i="2"/>
  <c r="U4" i="2"/>
  <c r="Q4" i="2"/>
  <c r="M4" i="2"/>
  <c r="I4" i="2"/>
  <c r="C4" i="2"/>
  <c r="B4" i="2"/>
  <c r="D4" i="2" s="1"/>
  <c r="E4" i="2" s="1"/>
  <c r="BA3" i="2"/>
  <c r="AW3" i="2"/>
  <c r="AS3" i="2"/>
  <c r="AO3" i="2"/>
  <c r="AK3" i="2"/>
  <c r="AG3" i="2"/>
  <c r="AC3" i="2"/>
  <c r="Y3" i="2"/>
  <c r="U3" i="2"/>
  <c r="Q3" i="2"/>
  <c r="M3" i="2"/>
  <c r="I3" i="2"/>
  <c r="C3" i="2"/>
  <c r="B3" i="2"/>
  <c r="D3" i="2" s="1"/>
  <c r="E3" i="2" s="1"/>
  <c r="BA2" i="2"/>
  <c r="AW2" i="2"/>
  <c r="AS2" i="2"/>
  <c r="AO2" i="2"/>
  <c r="AK2" i="2"/>
  <c r="AG2" i="2"/>
  <c r="AC2" i="2"/>
  <c r="Y2" i="2"/>
  <c r="U2" i="2"/>
  <c r="Q2" i="2"/>
  <c r="M2" i="2"/>
  <c r="I2" i="2"/>
  <c r="C2" i="2"/>
  <c r="B2" i="2"/>
  <c r="D2" i="2" s="1"/>
  <c r="E2" i="2" s="1"/>
  <c r="N32" i="1"/>
  <c r="P31" i="1"/>
  <c r="N31" i="1"/>
  <c r="P30" i="1"/>
  <c r="N30" i="1"/>
  <c r="P29" i="1"/>
  <c r="N29" i="1"/>
  <c r="P28" i="1"/>
  <c r="N28" i="1"/>
  <c r="P27" i="1"/>
  <c r="N27" i="1"/>
  <c r="P26" i="1"/>
  <c r="N26" i="1"/>
  <c r="P25" i="1"/>
  <c r="N25" i="1"/>
  <c r="P24" i="1"/>
  <c r="N24" i="1"/>
  <c r="P23" i="1"/>
  <c r="N23" i="1"/>
  <c r="P22" i="1"/>
  <c r="N22" i="1"/>
  <c r="P21" i="1"/>
  <c r="N21" i="1"/>
  <c r="P20" i="1"/>
  <c r="N20" i="1"/>
  <c r="P19" i="1"/>
  <c r="N19" i="1"/>
  <c r="P18" i="1"/>
  <c r="N18" i="1"/>
  <c r="P17" i="1"/>
  <c r="N17" i="1"/>
  <c r="P16" i="1"/>
  <c r="N16" i="1"/>
  <c r="P15" i="1"/>
  <c r="N15" i="1"/>
  <c r="P14" i="1"/>
  <c r="N14" i="1"/>
  <c r="P13" i="1"/>
  <c r="N13" i="1"/>
  <c r="P12" i="1"/>
  <c r="N12" i="1"/>
  <c r="P11" i="1"/>
  <c r="N11" i="1"/>
  <c r="P10" i="1"/>
  <c r="N10" i="1"/>
  <c r="P9" i="1"/>
  <c r="N9" i="1"/>
  <c r="P8" i="1"/>
  <c r="N8" i="1"/>
  <c r="P7" i="1"/>
  <c r="N7" i="1"/>
  <c r="P6" i="1"/>
  <c r="N6" i="1"/>
  <c r="P5" i="1"/>
  <c r="N5" i="1"/>
  <c r="P4" i="1"/>
  <c r="N4" i="1"/>
  <c r="P3" i="1"/>
  <c r="N3" i="1"/>
  <c r="P2" i="1"/>
  <c r="N2" i="1"/>
  <c r="D9" i="4" l="1"/>
  <c r="E9" i="4" s="1"/>
  <c r="D27" i="4"/>
  <c r="E27" i="4" s="1"/>
  <c r="D11" i="4"/>
  <c r="E11" i="4" s="1"/>
  <c r="D26" i="4"/>
  <c r="E26" i="4" s="1"/>
  <c r="D10" i="4"/>
  <c r="E10" i="4" s="1"/>
  <c r="D18" i="4"/>
  <c r="E18" i="4" s="1"/>
  <c r="D29" i="4"/>
  <c r="E29" i="4" s="1"/>
  <c r="D21" i="4"/>
  <c r="E21" i="4" s="1"/>
  <c r="D5" i="4"/>
  <c r="E5" i="4" s="1"/>
  <c r="D13" i="4"/>
  <c r="E13" i="4" s="1"/>
  <c r="D22" i="4"/>
  <c r="E22" i="4" s="1"/>
  <c r="D30" i="4"/>
  <c r="E30" i="4" s="1"/>
  <c r="D19" i="4"/>
  <c r="E19" i="4" s="1"/>
  <c r="D6" i="4"/>
  <c r="E6" i="4" s="1"/>
  <c r="D14" i="4"/>
  <c r="E14" i="4" s="1"/>
  <c r="D25" i="4"/>
  <c r="E25" i="4" s="1"/>
  <c r="D3" i="4"/>
  <c r="E3" i="4" s="1"/>
  <c r="D2" i="4"/>
  <c r="E2" i="4" s="1"/>
  <c r="D7" i="4"/>
  <c r="E7" i="4" s="1"/>
  <c r="D15" i="4"/>
  <c r="E15" i="4" s="1"/>
  <c r="D23" i="4"/>
  <c r="E23" i="4" s="1"/>
  <c r="D31" i="4"/>
  <c r="E31" i="4" s="1"/>
  <c r="D4" i="4"/>
  <c r="E4" i="4" s="1"/>
  <c r="D12" i="4"/>
  <c r="E12" i="4" s="1"/>
  <c r="D20" i="4"/>
  <c r="E20" i="4" s="1"/>
  <c r="D28" i="4"/>
  <c r="E28" i="4" s="1"/>
  <c r="D8" i="4"/>
  <c r="E8" i="4" s="1"/>
  <c r="D16" i="4"/>
  <c r="E16" i="4" s="1"/>
  <c r="D24" i="4"/>
  <c r="E24" i="4" s="1"/>
  <c r="D32" i="4"/>
  <c r="E32" i="4" s="1"/>
</calcChain>
</file>

<file path=xl/sharedStrings.xml><?xml version="1.0" encoding="utf-8"?>
<sst xmlns="http://schemas.openxmlformats.org/spreadsheetml/2006/main" count="321" uniqueCount="89">
  <si>
    <t>January</t>
  </si>
  <si>
    <t>February</t>
  </si>
  <si>
    <t xml:space="preserve"> March</t>
  </si>
  <si>
    <t xml:space="preserve"> 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</si>
  <si>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</si>
  <si>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</si>
  <si>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</si>
  <si>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</si>
  <si>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</si>
  <si>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</si>
  <si>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</si>
  <si>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</si>
  <si>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YTD</t>
  </si>
  <si>
    <t>BERLIN</t>
  </si>
  <si>
    <t>BRANDON</t>
  </si>
  <si>
    <t>CAMPBLSPRT</t>
  </si>
  <si>
    <t>COLOMA</t>
  </si>
  <si>
    <t>ENDEAVOR</t>
  </si>
  <si>
    <t>GREENLAKE</t>
  </si>
  <si>
    <t>HANCOCK</t>
  </si>
  <si>
    <t>KINGSTON</t>
  </si>
  <si>
    <t>MARKESAN</t>
  </si>
  <si>
    <t>MENASHA</t>
  </si>
  <si>
    <t>MONTELLO</t>
  </si>
  <si>
    <t>NEENAH</t>
  </si>
  <si>
    <t>NESHKORO</t>
  </si>
  <si>
    <t>NFONDDULAC</t>
  </si>
  <si>
    <t>OAKFIELD</t>
  </si>
  <si>
    <t>OMRO</t>
  </si>
  <si>
    <t>OSHKOSH</t>
  </si>
  <si>
    <t>OXFORD</t>
  </si>
  <si>
    <t>PACKWAUKEE</t>
  </si>
  <si>
    <t>PINERIVER</t>
  </si>
  <si>
    <t>PLAINFIELD</t>
  </si>
  <si>
    <t>POYSIPPI</t>
  </si>
  <si>
    <t>PRINCETON</t>
  </si>
  <si>
    <t>REDGRANITE</t>
  </si>
  <si>
    <t>RIPON</t>
  </si>
  <si>
    <t>WAUTOMA</t>
  </si>
  <si>
    <t>WESTFIELD</t>
  </si>
  <si>
    <t>WILDROSE</t>
  </si>
  <si>
    <t>WINNECONNE</t>
  </si>
  <si>
    <t>WINNEFOX</t>
  </si>
  <si>
    <t>TOTAL</t>
  </si>
  <si>
    <t>High Circ</t>
  </si>
  <si>
    <t>Low Circ</t>
  </si>
  <si>
    <t>Jan-Dec 2021</t>
  </si>
  <si>
    <t>Jan-Dec 2020</t>
  </si>
  <si>
    <t>Difference</t>
  </si>
  <si>
    <t>%Diff</t>
  </si>
  <si>
    <t>Jan 2021</t>
  </si>
  <si>
    <t>Jan 2020</t>
  </si>
  <si>
    <t>Feb 2021</t>
  </si>
  <si>
    <t>Feb 2020</t>
  </si>
  <si>
    <t>Mar 2021</t>
  </si>
  <si>
    <t>Mar 2020</t>
  </si>
  <si>
    <t>Apr 2021</t>
  </si>
  <si>
    <t>Apr 2020</t>
  </si>
  <si>
    <t>May 2021</t>
  </si>
  <si>
    <t>May 2020</t>
  </si>
  <si>
    <t>Jun 2021</t>
  </si>
  <si>
    <t>Jun 2020</t>
  </si>
  <si>
    <t>Jul 2021</t>
  </si>
  <si>
    <t>Jul 2020</t>
  </si>
  <si>
    <t>Aug 2021</t>
  </si>
  <si>
    <t>Aug 2020</t>
  </si>
  <si>
    <t>Sep 2021</t>
  </si>
  <si>
    <t>Sep 2020</t>
  </si>
  <si>
    <t>Oct 2021</t>
  </si>
  <si>
    <t>Oct 2020</t>
  </si>
  <si>
    <t>Nov 2021</t>
  </si>
  <si>
    <t>Nov 2020</t>
  </si>
  <si>
    <t>Dec 2021</t>
  </si>
  <si>
    <t>Dec 2020</t>
  </si>
  <si>
    <t xml:space="preserve">WINNEFOX        </t>
  </si>
  <si>
    <t>Jan 2022</t>
  </si>
  <si>
    <t>Feb 2022</t>
  </si>
  <si>
    <t>Mar 2022</t>
  </si>
  <si>
    <t>Apr 2022</t>
  </si>
  <si>
    <t>May 2022</t>
  </si>
  <si>
    <t>Jun 2022</t>
  </si>
  <si>
    <t>Jul 2022</t>
  </si>
  <si>
    <t>Aug 2022</t>
  </si>
  <si>
    <t>Sep 2022</t>
  </si>
  <si>
    <t>Oct 2022</t>
  </si>
  <si>
    <t>Nov 2022</t>
  </si>
  <si>
    <t>Dec 2022</t>
  </si>
  <si>
    <t>$&lt;total:U&gt;</t>
  </si>
  <si>
    <t>Jan-Dec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</si>
</sst>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3">
    <xf numFmtId="0" fontId="0" fillId="0" borderId="0" xfId="0"/>
    <xf numFmtId="0" fontId="3" fillId="0" borderId="1" xfId="0" applyFont="1" applyBorder="1" applyAlignment="1">
      <alignment horizontal="center"/>
    </xf>
    <xf numFmtId="164" fontId="3" fillId="0" borderId="2" xfId="1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4" fillId="0" borderId="4" xfId="0" applyFont="1" applyBorder="1"/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4" fillId="0" borderId="5" xfId="0" applyFont="1" applyBorder="1"/>
    <xf numFmtId="0" fontId="4" fillId="0" borderId="6" xfId="0" applyFont="1" applyBorder="1"/>
    <xf numFmtId="0" fontId="0" fillId="0" borderId="7" xfId="0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8" xfId="0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0" borderId="6" xfId="0" applyBorder="1"/>
    <xf numFmtId="0" fontId="4" fillId="0" borderId="9" xfId="0" applyFont="1" applyBorder="1"/>
    <xf numFmtId="0" fontId="4" fillId="0" borderId="0" xfId="0" applyFont="1"/>
    <xf numFmtId="0" fontId="4" fillId="0" borderId="10" xfId="0" applyFont="1" applyBorder="1"/>
    <xf numFmtId="164" fontId="4" fillId="2" borderId="0" xfId="1" applyNumberFormat="1" applyFont="1" applyFill="1"/>
    <xf numFmtId="0" fontId="4" fillId="3" borderId="10" xfId="0" applyFont="1" applyFill="1" applyBorder="1"/>
    <xf numFmtId="164" fontId="4" fillId="3" borderId="0" xfId="1" applyNumberFormat="1" applyFont="1" applyFill="1"/>
    <xf numFmtId="164" fontId="4" fillId="0" borderId="0" xfId="0" applyNumberFormat="1" applyFont="1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9" fontId="4" fillId="0" borderId="0" xfId="0" applyNumberFormat="1" applyFont="1"/>
    <xf numFmtId="49" fontId="3" fillId="0" borderId="11" xfId="0" applyNumberFormat="1" applyFont="1" applyBorder="1" applyAlignment="1">
      <alignment horizontal="center" wrapText="1"/>
    </xf>
    <xf numFmtId="49" fontId="3" fillId="0" borderId="12" xfId="1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wrapText="1"/>
    </xf>
    <xf numFmtId="49" fontId="0" fillId="0" borderId="0" xfId="0" applyNumberFormat="1"/>
    <xf numFmtId="49" fontId="2" fillId="0" borderId="11" xfId="0" applyNumberFormat="1" applyFont="1" applyBorder="1"/>
    <xf numFmtId="49" fontId="2" fillId="0" borderId="13" xfId="0" applyNumberFormat="1" applyFont="1" applyBorder="1"/>
    <xf numFmtId="49" fontId="2" fillId="0" borderId="12" xfId="0" applyNumberFormat="1" applyFont="1" applyBorder="1"/>
    <xf numFmtId="49" fontId="2" fillId="0" borderId="14" xfId="0" applyNumberFormat="1" applyFont="1" applyBorder="1"/>
    <xf numFmtId="0" fontId="0" fillId="0" borderId="15" xfId="0" applyBorder="1"/>
    <xf numFmtId="165" fontId="0" fillId="0" borderId="0" xfId="0" applyNumberFormat="1"/>
    <xf numFmtId="9" fontId="0" fillId="0" borderId="5" xfId="2" applyFont="1" applyBorder="1"/>
    <xf numFmtId="0" fontId="0" fillId="0" borderId="16" xfId="0" applyBorder="1" applyAlignment="1">
      <alignment vertical="center"/>
    </xf>
    <xf numFmtId="0" fontId="0" fillId="0" borderId="17" xfId="0" applyBorder="1"/>
    <xf numFmtId="165" fontId="0" fillId="0" borderId="5" xfId="0" applyNumberFormat="1" applyBorder="1"/>
    <xf numFmtId="165" fontId="0" fillId="0" borderId="4" xfId="0" applyNumberFormat="1" applyBorder="1"/>
    <xf numFmtId="0" fontId="0" fillId="0" borderId="5" xfId="0" applyBorder="1" applyAlignment="1">
      <alignment vertical="center"/>
    </xf>
    <xf numFmtId="0" fontId="5" fillId="0" borderId="0" xfId="0" applyFont="1"/>
    <xf numFmtId="0" fontId="0" fillId="0" borderId="18" xfId="0" applyBorder="1"/>
    <xf numFmtId="165" fontId="0" fillId="0" borderId="3" xfId="0" applyNumberFormat="1" applyBorder="1"/>
    <xf numFmtId="0" fontId="3" fillId="0" borderId="0" xfId="0" applyFont="1"/>
    <xf numFmtId="0" fontId="2" fillId="0" borderId="11" xfId="0" applyFont="1" applyBorder="1"/>
    <xf numFmtId="0" fontId="2" fillId="0" borderId="12" xfId="0" applyFont="1" applyBorder="1"/>
    <xf numFmtId="165" fontId="2" fillId="0" borderId="14" xfId="0" applyNumberFormat="1" applyFont="1" applyBorder="1"/>
    <xf numFmtId="9" fontId="0" fillId="0" borderId="13" xfId="2" applyFont="1" applyBorder="1"/>
    <xf numFmtId="0" fontId="2" fillId="0" borderId="13" xfId="0" applyFont="1" applyBorder="1" applyAlignment="1">
      <alignment vertical="center"/>
    </xf>
    <xf numFmtId="165" fontId="2" fillId="0" borderId="13" xfId="0" applyNumberFormat="1" applyFont="1" applyBorder="1"/>
    <xf numFmtId="0" fontId="3" fillId="0" borderId="13" xfId="0" applyFont="1" applyBorder="1" applyAlignment="1">
      <alignment horizontal="center"/>
    </xf>
    <xf numFmtId="164" fontId="3" fillId="0" borderId="12" xfId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4" xfId="0" applyBorder="1"/>
    <xf numFmtId="0" fontId="4" fillId="0" borderId="3" xfId="0" applyFont="1" applyBorder="1"/>
    <xf numFmtId="0" fontId="0" fillId="0" borderId="18" xfId="0" applyBorder="1" applyAlignment="1">
      <alignment vertical="center"/>
    </xf>
    <xf numFmtId="0" fontId="0" fillId="0" borderId="2" xfId="0" applyBorder="1" applyAlignment="1">
      <alignment vertical="center"/>
    </xf>
    <xf numFmtId="0" fontId="4" fillId="0" borderId="11" xfId="0" applyFont="1" applyBorder="1"/>
    <xf numFmtId="0" fontId="0" fillId="0" borderId="12" xfId="0" applyBorder="1" applyAlignment="1">
      <alignment vertical="center"/>
    </xf>
    <xf numFmtId="0" fontId="0" fillId="0" borderId="14" xfId="0" applyBorder="1"/>
  </cellXfs>
  <cellStyles count="3">
    <cellStyle name="Comma" xfId="1" builtinId="3"/>
    <cellStyle name="Normal" xfId="0" builtinId="0"/>
    <cellStyle name="Percent" xfId="2" builtinId="5"/>
  </cellStyles>
  <dxfs count="3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C0EF8-01F5-40A2-ABCC-1ADE50E3F4B4}">
  <dimension ref="A1:BA32"/>
  <sheetViews>
    <sheetView tabSelected="1" workbookViewId="0">
      <selection activeCell="C19" sqref="C19"/>
    </sheetView>
  </sheetViews>
  <sheetFormatPr defaultRowHeight="14.4" x14ac:dyDescent="0.3"/>
  <cols>
    <col min="1" max="1" width="15.44140625" bestFit="1" customWidth="1"/>
    <col min="2" max="2" width="9.33203125" customWidth="1"/>
    <col min="3" max="3" width="10.109375" customWidth="1"/>
    <col min="4" max="4" width="10.33203125" bestFit="1" customWidth="1"/>
    <col min="5" max="5" width="5.44140625" bestFit="1" customWidth="1"/>
    <col min="6" max="6" width="5.44140625" customWidth="1"/>
    <col min="9" max="9" width="10.44140625" bestFit="1" customWidth="1"/>
    <col min="10" max="10" width="5.88671875" customWidth="1"/>
    <col min="13" max="13" width="10.44140625" bestFit="1" customWidth="1"/>
    <col min="14" max="14" width="4.6640625" customWidth="1"/>
    <col min="17" max="17" width="10.44140625" bestFit="1" customWidth="1"/>
    <col min="18" max="18" width="5.88671875" customWidth="1"/>
    <col min="21" max="21" width="10.44140625" bestFit="1" customWidth="1"/>
    <col min="22" max="22" width="5.44140625" customWidth="1"/>
    <col min="23" max="24" width="9.88671875" bestFit="1" customWidth="1"/>
    <col min="25" max="25" width="10.44140625" bestFit="1" customWidth="1"/>
    <col min="26" max="26" width="5.33203125" customWidth="1"/>
    <col min="27" max="28" width="10.109375" bestFit="1" customWidth="1"/>
    <col min="29" max="29" width="10.44140625" bestFit="1" customWidth="1"/>
    <col min="30" max="30" width="3.88671875" customWidth="1"/>
    <col min="33" max="33" width="10.44140625" bestFit="1" customWidth="1"/>
    <col min="34" max="34" width="5.6640625" customWidth="1"/>
    <col min="37" max="37" width="10.44140625" bestFit="1" customWidth="1"/>
    <col min="38" max="38" width="5.33203125" customWidth="1"/>
    <col min="41" max="41" width="10.44140625" bestFit="1" customWidth="1"/>
    <col min="42" max="42" width="4.88671875" customWidth="1"/>
    <col min="45" max="45" width="10.44140625" bestFit="1" customWidth="1"/>
    <col min="46" max="46" width="5.109375" customWidth="1"/>
    <col min="49" max="49" width="10.44140625" bestFit="1" customWidth="1"/>
    <col min="50" max="50" width="5" customWidth="1"/>
    <col min="53" max="53" width="10.44140625" bestFit="1" customWidth="1"/>
  </cols>
  <sheetData>
    <row r="1" spans="1:53" s="30" customFormat="1" ht="27" x14ac:dyDescent="0.3">
      <c r="A1" s="25"/>
      <c r="B1" s="26" t="s">
        <v>88</v>
      </c>
      <c r="C1" s="27" t="s">
        <v>46</v>
      </c>
      <c r="D1" s="28" t="s">
        <v>48</v>
      </c>
      <c r="E1" s="29" t="s">
        <v>49</v>
      </c>
      <c r="G1" s="32" t="s">
        <v>75</v>
      </c>
      <c r="H1" s="31" t="s">
        <v>50</v>
      </c>
      <c r="I1" s="32" t="s">
        <v>48</v>
      </c>
      <c r="K1" s="31" t="s">
        <v>76</v>
      </c>
      <c r="L1" s="31" t="s">
        <v>52</v>
      </c>
      <c r="M1" s="32" t="s">
        <v>48</v>
      </c>
      <c r="O1" s="32" t="s">
        <v>77</v>
      </c>
      <c r="P1" s="33" t="s">
        <v>54</v>
      </c>
      <c r="Q1" s="32" t="s">
        <v>48</v>
      </c>
      <c r="S1" s="32" t="s">
        <v>78</v>
      </c>
      <c r="T1" s="33" t="s">
        <v>56</v>
      </c>
      <c r="U1" s="32" t="s">
        <v>48</v>
      </c>
      <c r="W1" s="32" t="s">
        <v>79</v>
      </c>
      <c r="X1" s="33" t="s">
        <v>58</v>
      </c>
      <c r="Y1" s="32" t="s">
        <v>48</v>
      </c>
      <c r="AA1" s="32" t="s">
        <v>80</v>
      </c>
      <c r="AB1" s="33" t="s">
        <v>60</v>
      </c>
      <c r="AC1" s="32" t="s">
        <v>48</v>
      </c>
      <c r="AE1" s="31" t="s">
        <v>81</v>
      </c>
      <c r="AF1" s="32" t="s">
        <v>62</v>
      </c>
      <c r="AG1" s="32" t="s">
        <v>48</v>
      </c>
      <c r="AI1" s="31" t="s">
        <v>82</v>
      </c>
      <c r="AJ1" s="33" t="s">
        <v>64</v>
      </c>
      <c r="AK1" s="34" t="s">
        <v>48</v>
      </c>
      <c r="AM1" s="31" t="s">
        <v>83</v>
      </c>
      <c r="AN1" s="33" t="s">
        <v>66</v>
      </c>
      <c r="AO1" s="32" t="s">
        <v>48</v>
      </c>
      <c r="AQ1" s="32" t="s">
        <v>84</v>
      </c>
      <c r="AR1" s="33" t="s">
        <v>68</v>
      </c>
      <c r="AS1" s="32" t="s">
        <v>48</v>
      </c>
      <c r="AU1" s="32" t="s">
        <v>85</v>
      </c>
      <c r="AV1" s="33" t="s">
        <v>70</v>
      </c>
      <c r="AW1" s="32" t="s">
        <v>48</v>
      </c>
      <c r="AY1" s="32" t="s">
        <v>86</v>
      </c>
      <c r="AZ1" s="33" t="s">
        <v>72</v>
      </c>
      <c r="BA1" s="34" t="s">
        <v>48</v>
      </c>
    </row>
    <row r="2" spans="1:53" x14ac:dyDescent="0.3">
      <c r="A2" s="17" t="s">
        <v>13</v>
      </c>
      <c r="B2" s="35">
        <f>G2+K2+O2+S2+W2+AA2+AE2+AI2+AM2+AQ2+AU2+AY2</f>
        <v>71827</v>
      </c>
      <c r="C2">
        <f>H2+L2+P2+T2+X2+AB2+AF2+AJ2+AN2+AR2+AV2+AZ2</f>
        <v>70601</v>
      </c>
      <c r="D2" s="36">
        <f>B2-C2</f>
        <v>1226</v>
      </c>
      <c r="E2" s="37">
        <f>D2/C2</f>
        <v>1.7365193127576097E-2</v>
      </c>
      <c r="G2" s="42">
        <v>5821</v>
      </c>
      <c r="H2" s="38">
        <v>5931</v>
      </c>
      <c r="I2" s="40">
        <f>G2-H2</f>
        <v>-110</v>
      </c>
      <c r="K2" s="42">
        <v>5913</v>
      </c>
      <c r="L2" s="38">
        <v>6292</v>
      </c>
      <c r="M2" s="40">
        <f>K2-L2</f>
        <v>-379</v>
      </c>
      <c r="O2" s="42">
        <v>6645</v>
      </c>
      <c r="P2" s="38">
        <v>6728</v>
      </c>
      <c r="Q2" s="40">
        <f>O2-P2</f>
        <v>-83</v>
      </c>
      <c r="S2" s="42">
        <v>6243</v>
      </c>
      <c r="T2" s="38">
        <v>5408</v>
      </c>
      <c r="U2" s="40">
        <f>S2-T2</f>
        <v>835</v>
      </c>
      <c r="W2" s="42">
        <v>5567</v>
      </c>
      <c r="X2" s="38">
        <v>4891</v>
      </c>
      <c r="Y2" s="40">
        <f>W2-X2</f>
        <v>676</v>
      </c>
      <c r="AA2" s="42">
        <v>6470</v>
      </c>
      <c r="AB2" s="38">
        <v>6685</v>
      </c>
      <c r="AC2" s="40">
        <f t="shared" ref="AC2:AC32" si="0">AA2-AB2</f>
        <v>-215</v>
      </c>
      <c r="AE2" s="42">
        <v>6621</v>
      </c>
      <c r="AF2" s="38">
        <v>6540</v>
      </c>
      <c r="AG2" s="40">
        <f>AE2-AF2</f>
        <v>81</v>
      </c>
      <c r="AI2" s="42">
        <v>6947</v>
      </c>
      <c r="AJ2" s="38">
        <v>6673</v>
      </c>
      <c r="AK2" s="41">
        <f>AI2-AJ2</f>
        <v>274</v>
      </c>
      <c r="AM2" s="42">
        <v>5410</v>
      </c>
      <c r="AN2" s="39">
        <v>5647</v>
      </c>
      <c r="AO2" s="40">
        <f t="shared" ref="AO2:AO32" si="1">AM2-AN2</f>
        <v>-237</v>
      </c>
      <c r="AQ2" s="42">
        <v>5625</v>
      </c>
      <c r="AR2" s="39">
        <v>5350</v>
      </c>
      <c r="AS2" s="40">
        <f t="shared" ref="AS2:AS32" si="2">AQ2-AR2</f>
        <v>275</v>
      </c>
      <c r="AU2" s="42">
        <v>5510</v>
      </c>
      <c r="AV2" s="39">
        <v>4975</v>
      </c>
      <c r="AW2" s="40">
        <f>AU2-AV2</f>
        <v>535</v>
      </c>
      <c r="AY2" s="38">
        <v>5055</v>
      </c>
      <c r="AZ2" s="39">
        <v>5481</v>
      </c>
      <c r="BA2" s="41">
        <f>AY2-AZ2</f>
        <v>-426</v>
      </c>
    </row>
    <row r="3" spans="1:53" x14ac:dyDescent="0.3">
      <c r="A3" s="17" t="s">
        <v>14</v>
      </c>
      <c r="B3" s="35">
        <f t="shared" ref="B2:B32" si="3">G3+K3+O3+S3+W3+AA3+AE3+AI3+AM3+AQ3+AU3+AY3</f>
        <v>6364</v>
      </c>
      <c r="C3">
        <f>H3+L3+P3+T3+X3+AB3+AF3+AJ3+AN3+AR3+AV3+AZ3</f>
        <v>6517</v>
      </c>
      <c r="D3" s="36">
        <f>B3-C3</f>
        <v>-153</v>
      </c>
      <c r="E3" s="37">
        <f t="shared" ref="E3:E32" si="4">D3/C3</f>
        <v>-2.3477059996931102E-2</v>
      </c>
      <c r="G3" s="42">
        <v>367</v>
      </c>
      <c r="H3" s="42">
        <v>616</v>
      </c>
      <c r="I3" s="40">
        <f>G3-H3</f>
        <v>-249</v>
      </c>
      <c r="K3" s="42">
        <v>529</v>
      </c>
      <c r="L3" s="42">
        <v>539</v>
      </c>
      <c r="M3" s="40">
        <f t="shared" ref="M3:M32" si="5">K3-L3</f>
        <v>-10</v>
      </c>
      <c r="O3" s="42">
        <v>566</v>
      </c>
      <c r="P3" s="42">
        <v>651</v>
      </c>
      <c r="Q3" s="40">
        <f t="shared" ref="Q3:Q32" si="6">O3-P3</f>
        <v>-85</v>
      </c>
      <c r="S3" s="42">
        <v>502</v>
      </c>
      <c r="T3" s="42">
        <v>567</v>
      </c>
      <c r="U3" s="40">
        <f t="shared" ref="U3:U32" si="7">S3-T3</f>
        <v>-65</v>
      </c>
      <c r="W3" s="42">
        <v>394</v>
      </c>
      <c r="X3" s="42">
        <v>499</v>
      </c>
      <c r="Y3" s="40">
        <f t="shared" ref="Y3:Y31" si="8">W3-X3</f>
        <v>-105</v>
      </c>
      <c r="AA3" s="42">
        <v>651</v>
      </c>
      <c r="AB3" s="42">
        <v>682</v>
      </c>
      <c r="AC3" s="40">
        <f t="shared" si="0"/>
        <v>-31</v>
      </c>
      <c r="AE3" s="42">
        <v>614</v>
      </c>
      <c r="AF3" s="42">
        <v>580</v>
      </c>
      <c r="AG3" s="40">
        <f t="shared" ref="AG3:AG31" si="9">AE3-AF3</f>
        <v>34</v>
      </c>
      <c r="AI3" s="42">
        <v>583</v>
      </c>
      <c r="AJ3" s="42">
        <v>530</v>
      </c>
      <c r="AK3" s="41">
        <f t="shared" ref="AK3:AK31" si="10">AI3-AJ3</f>
        <v>53</v>
      </c>
      <c r="AM3" s="42">
        <v>533</v>
      </c>
      <c r="AN3" s="35">
        <v>454</v>
      </c>
      <c r="AO3" s="40">
        <f t="shared" si="1"/>
        <v>79</v>
      </c>
      <c r="AQ3" s="42">
        <v>497</v>
      </c>
      <c r="AR3" s="35">
        <v>518</v>
      </c>
      <c r="AS3" s="40">
        <f t="shared" si="2"/>
        <v>-21</v>
      </c>
      <c r="AU3" s="42">
        <v>605</v>
      </c>
      <c r="AV3" s="35">
        <v>521</v>
      </c>
      <c r="AW3" s="40">
        <f t="shared" ref="AW3:AW31" si="11">AU3-AV3</f>
        <v>84</v>
      </c>
      <c r="AY3" s="42">
        <v>523</v>
      </c>
      <c r="AZ3" s="35">
        <v>360</v>
      </c>
      <c r="BA3" s="41">
        <f t="shared" ref="BA3:BA31" si="12">AY3-AZ3</f>
        <v>163</v>
      </c>
    </row>
    <row r="4" spans="1:53" x14ac:dyDescent="0.3">
      <c r="A4" s="17" t="s">
        <v>15</v>
      </c>
      <c r="B4" s="35">
        <f t="shared" si="3"/>
        <v>39327</v>
      </c>
      <c r="C4">
        <f>H4+L4+P4+T4+X4+AB4+AF4+AJ4+AN4+AR4+AV4+AZ4</f>
        <v>40328</v>
      </c>
      <c r="D4" s="36">
        <f>B4-C4</f>
        <v>-1001</v>
      </c>
      <c r="E4" s="37">
        <f t="shared" si="4"/>
        <v>-2.4821463995239039E-2</v>
      </c>
      <c r="G4" s="42">
        <v>3378</v>
      </c>
      <c r="H4" s="42">
        <v>3046</v>
      </c>
      <c r="I4" s="40">
        <f t="shared" ref="I4:I32" si="13">G4-H4</f>
        <v>332</v>
      </c>
      <c r="K4" s="42">
        <v>2961</v>
      </c>
      <c r="L4" s="42">
        <v>3469</v>
      </c>
      <c r="M4" s="40">
        <f t="shared" si="5"/>
        <v>-508</v>
      </c>
      <c r="O4" s="42">
        <v>3642</v>
      </c>
      <c r="P4" s="42">
        <v>3630</v>
      </c>
      <c r="Q4" s="40">
        <f t="shared" si="6"/>
        <v>12</v>
      </c>
      <c r="S4" s="42">
        <v>3030</v>
      </c>
      <c r="T4" s="42">
        <v>3153</v>
      </c>
      <c r="U4" s="40">
        <f t="shared" si="7"/>
        <v>-123</v>
      </c>
      <c r="W4" s="42">
        <v>2956</v>
      </c>
      <c r="X4" s="42">
        <v>3234</v>
      </c>
      <c r="Y4" s="40">
        <f t="shared" si="8"/>
        <v>-278</v>
      </c>
      <c r="AA4" s="42">
        <v>4248</v>
      </c>
      <c r="AB4" s="42">
        <v>4156</v>
      </c>
      <c r="AC4" s="40">
        <f t="shared" si="0"/>
        <v>92</v>
      </c>
      <c r="AE4" s="42">
        <v>4270</v>
      </c>
      <c r="AF4" s="42">
        <v>4170</v>
      </c>
      <c r="AG4" s="40">
        <f t="shared" si="9"/>
        <v>100</v>
      </c>
      <c r="AI4" s="42">
        <v>3831</v>
      </c>
      <c r="AJ4" s="42">
        <v>3563</v>
      </c>
      <c r="AK4" s="41">
        <f t="shared" si="10"/>
        <v>268</v>
      </c>
      <c r="AM4" s="42">
        <v>2601</v>
      </c>
      <c r="AN4" s="35">
        <v>2979</v>
      </c>
      <c r="AO4" s="40">
        <f t="shared" si="1"/>
        <v>-378</v>
      </c>
      <c r="AQ4" s="42">
        <v>2977</v>
      </c>
      <c r="AR4" s="35">
        <v>2550</v>
      </c>
      <c r="AS4" s="40">
        <f t="shared" si="2"/>
        <v>427</v>
      </c>
      <c r="AU4" s="42">
        <v>2842</v>
      </c>
      <c r="AV4" s="35">
        <v>3134</v>
      </c>
      <c r="AW4" s="40">
        <f t="shared" si="11"/>
        <v>-292</v>
      </c>
      <c r="AY4" s="42">
        <v>2591</v>
      </c>
      <c r="AZ4" s="35">
        <v>3244</v>
      </c>
      <c r="BA4" s="41">
        <f t="shared" si="12"/>
        <v>-653</v>
      </c>
    </row>
    <row r="5" spans="1:53" x14ac:dyDescent="0.3">
      <c r="A5" s="17" t="s">
        <v>16</v>
      </c>
      <c r="B5" s="35">
        <f t="shared" si="3"/>
        <v>8043</v>
      </c>
      <c r="C5">
        <f t="shared" ref="C5:C32" si="14">H5+L5+P5+T5+X5+AB5+AF5+AJ5+AN5+AR5+AV5+AZ5</f>
        <v>9252</v>
      </c>
      <c r="D5" s="36">
        <f t="shared" ref="D5:D32" si="15">B5-C5</f>
        <v>-1209</v>
      </c>
      <c r="E5" s="37">
        <f t="shared" si="4"/>
        <v>-0.13067444876783399</v>
      </c>
      <c r="G5" s="42">
        <v>487</v>
      </c>
      <c r="H5" s="42">
        <v>680</v>
      </c>
      <c r="I5" s="40">
        <f t="shared" si="13"/>
        <v>-193</v>
      </c>
      <c r="K5" s="42">
        <v>592</v>
      </c>
      <c r="L5" s="42">
        <v>664</v>
      </c>
      <c r="M5" s="40">
        <f t="shared" si="5"/>
        <v>-72</v>
      </c>
      <c r="O5" s="42">
        <v>692</v>
      </c>
      <c r="P5" s="42">
        <v>721</v>
      </c>
      <c r="Q5" s="40">
        <f t="shared" si="6"/>
        <v>-29</v>
      </c>
      <c r="S5" s="42">
        <v>684</v>
      </c>
      <c r="T5" s="42">
        <v>552</v>
      </c>
      <c r="U5" s="40">
        <f t="shared" si="7"/>
        <v>132</v>
      </c>
      <c r="W5" s="42">
        <v>689</v>
      </c>
      <c r="X5" s="42">
        <v>631</v>
      </c>
      <c r="Y5" s="40">
        <f t="shared" si="8"/>
        <v>58</v>
      </c>
      <c r="AA5" s="42">
        <v>890</v>
      </c>
      <c r="AB5" s="42">
        <v>959</v>
      </c>
      <c r="AC5" s="40">
        <f t="shared" si="0"/>
        <v>-69</v>
      </c>
      <c r="AE5" s="42">
        <v>666</v>
      </c>
      <c r="AF5" s="42">
        <v>962</v>
      </c>
      <c r="AG5" s="40">
        <f t="shared" si="9"/>
        <v>-296</v>
      </c>
      <c r="AI5" s="42">
        <v>834</v>
      </c>
      <c r="AJ5" s="42">
        <v>775</v>
      </c>
      <c r="AK5" s="41">
        <f t="shared" si="10"/>
        <v>59</v>
      </c>
      <c r="AM5" s="42">
        <v>554</v>
      </c>
      <c r="AN5" s="35">
        <v>799</v>
      </c>
      <c r="AO5" s="40">
        <f t="shared" si="1"/>
        <v>-245</v>
      </c>
      <c r="AQ5" s="42">
        <v>702</v>
      </c>
      <c r="AR5" s="35">
        <v>922</v>
      </c>
      <c r="AS5" s="40">
        <f t="shared" si="2"/>
        <v>-220</v>
      </c>
      <c r="AU5" s="42">
        <v>638</v>
      </c>
      <c r="AV5" s="35">
        <v>872</v>
      </c>
      <c r="AW5" s="40">
        <f t="shared" si="11"/>
        <v>-234</v>
      </c>
      <c r="AY5" s="42">
        <v>615</v>
      </c>
      <c r="AZ5" s="35">
        <v>715</v>
      </c>
      <c r="BA5" s="41">
        <f t="shared" si="12"/>
        <v>-100</v>
      </c>
    </row>
    <row r="6" spans="1:53" x14ac:dyDescent="0.3">
      <c r="A6" s="17" t="s">
        <v>17</v>
      </c>
      <c r="B6" s="35">
        <f t="shared" si="3"/>
        <v>6924</v>
      </c>
      <c r="C6">
        <f t="shared" si="14"/>
        <v>5487</v>
      </c>
      <c r="D6" s="36">
        <f t="shared" si="15"/>
        <v>1437</v>
      </c>
      <c r="E6" s="37">
        <f t="shared" si="4"/>
        <v>0.26189174412247129</v>
      </c>
      <c r="G6" s="42">
        <v>492</v>
      </c>
      <c r="H6" s="42">
        <v>406</v>
      </c>
      <c r="I6" s="40">
        <f t="shared" si="13"/>
        <v>86</v>
      </c>
      <c r="K6" s="42">
        <v>676</v>
      </c>
      <c r="L6" s="42">
        <v>407</v>
      </c>
      <c r="M6" s="40">
        <f t="shared" si="5"/>
        <v>269</v>
      </c>
      <c r="O6" s="42">
        <v>585</v>
      </c>
      <c r="P6" s="42">
        <v>574</v>
      </c>
      <c r="Q6" s="40">
        <f t="shared" si="6"/>
        <v>11</v>
      </c>
      <c r="S6" s="42">
        <v>541</v>
      </c>
      <c r="T6" s="42">
        <v>544</v>
      </c>
      <c r="U6" s="40">
        <f t="shared" si="7"/>
        <v>-3</v>
      </c>
      <c r="W6" s="42">
        <v>460</v>
      </c>
      <c r="X6" s="42">
        <v>282</v>
      </c>
      <c r="Y6" s="40">
        <f t="shared" si="8"/>
        <v>178</v>
      </c>
      <c r="AA6" s="42">
        <v>512</v>
      </c>
      <c r="AB6" s="42">
        <v>489</v>
      </c>
      <c r="AC6" s="40">
        <f t="shared" si="0"/>
        <v>23</v>
      </c>
      <c r="AE6" s="42">
        <v>526</v>
      </c>
      <c r="AF6" s="42">
        <v>611</v>
      </c>
      <c r="AG6" s="40">
        <f t="shared" si="9"/>
        <v>-85</v>
      </c>
      <c r="AI6" s="42">
        <v>537</v>
      </c>
      <c r="AJ6" s="42">
        <v>453</v>
      </c>
      <c r="AK6" s="41">
        <f t="shared" si="10"/>
        <v>84</v>
      </c>
      <c r="AM6" s="42">
        <v>507</v>
      </c>
      <c r="AN6" s="35">
        <v>429</v>
      </c>
      <c r="AO6" s="40">
        <f t="shared" si="1"/>
        <v>78</v>
      </c>
      <c r="AQ6" s="42">
        <v>529</v>
      </c>
      <c r="AR6" s="35">
        <v>470</v>
      </c>
      <c r="AS6" s="40">
        <f t="shared" si="2"/>
        <v>59</v>
      </c>
      <c r="AU6" s="42">
        <v>857</v>
      </c>
      <c r="AV6" s="35">
        <v>422</v>
      </c>
      <c r="AW6" s="40">
        <f t="shared" si="11"/>
        <v>435</v>
      </c>
      <c r="AY6" s="42">
        <v>702</v>
      </c>
      <c r="AZ6" s="35">
        <v>400</v>
      </c>
      <c r="BA6" s="41">
        <f t="shared" si="12"/>
        <v>302</v>
      </c>
    </row>
    <row r="7" spans="1:53" x14ac:dyDescent="0.3">
      <c r="A7" s="17" t="s">
        <v>18</v>
      </c>
      <c r="B7" s="35">
        <f t="shared" si="3"/>
        <v>37332</v>
      </c>
      <c r="C7">
        <f t="shared" si="14"/>
        <v>38937</v>
      </c>
      <c r="D7" s="36">
        <f t="shared" si="15"/>
        <v>-1605</v>
      </c>
      <c r="E7" s="37">
        <f t="shared" si="4"/>
        <v>-4.1220433007165422E-2</v>
      </c>
      <c r="G7" s="42">
        <v>3143</v>
      </c>
      <c r="H7" s="42">
        <v>2990</v>
      </c>
      <c r="I7" s="40">
        <f t="shared" si="13"/>
        <v>153</v>
      </c>
      <c r="K7" s="42">
        <v>3000</v>
      </c>
      <c r="L7" s="42">
        <v>2756</v>
      </c>
      <c r="M7" s="40">
        <f t="shared" si="5"/>
        <v>244</v>
      </c>
      <c r="O7" s="42">
        <v>3216</v>
      </c>
      <c r="P7" s="42">
        <v>3148</v>
      </c>
      <c r="Q7" s="40">
        <f t="shared" si="6"/>
        <v>68</v>
      </c>
      <c r="S7" s="42">
        <v>3036</v>
      </c>
      <c r="T7" s="42">
        <v>3035</v>
      </c>
      <c r="U7" s="40">
        <f t="shared" si="7"/>
        <v>1</v>
      </c>
      <c r="W7" s="42">
        <v>2808</v>
      </c>
      <c r="X7" s="42">
        <v>2932</v>
      </c>
      <c r="Y7" s="40">
        <f t="shared" si="8"/>
        <v>-124</v>
      </c>
      <c r="AA7" s="42">
        <v>3283</v>
      </c>
      <c r="AB7" s="42">
        <v>4008</v>
      </c>
      <c r="AC7" s="40">
        <f t="shared" si="0"/>
        <v>-725</v>
      </c>
      <c r="AE7" s="42">
        <v>3740</v>
      </c>
      <c r="AF7" s="42">
        <v>3812</v>
      </c>
      <c r="AG7" s="40">
        <f t="shared" si="9"/>
        <v>-72</v>
      </c>
      <c r="AI7" s="42">
        <v>3534</v>
      </c>
      <c r="AJ7" s="42">
        <v>3611</v>
      </c>
      <c r="AK7" s="41">
        <f t="shared" si="10"/>
        <v>-77</v>
      </c>
      <c r="AM7" s="42">
        <v>2929</v>
      </c>
      <c r="AN7" s="35">
        <v>3213</v>
      </c>
      <c r="AO7" s="40">
        <f t="shared" si="1"/>
        <v>-284</v>
      </c>
      <c r="AQ7" s="42">
        <v>2863</v>
      </c>
      <c r="AR7" s="35">
        <v>3320</v>
      </c>
      <c r="AS7" s="40">
        <f t="shared" si="2"/>
        <v>-457</v>
      </c>
      <c r="AU7" s="42">
        <v>3054</v>
      </c>
      <c r="AV7" s="35">
        <v>3055</v>
      </c>
      <c r="AW7" s="40">
        <f t="shared" si="11"/>
        <v>-1</v>
      </c>
      <c r="AY7" s="42">
        <v>2726</v>
      </c>
      <c r="AZ7" s="35">
        <v>3057</v>
      </c>
      <c r="BA7" s="41">
        <f t="shared" si="12"/>
        <v>-331</v>
      </c>
    </row>
    <row r="8" spans="1:53" x14ac:dyDescent="0.3">
      <c r="A8" s="17" t="s">
        <v>19</v>
      </c>
      <c r="B8" s="35">
        <f t="shared" si="3"/>
        <v>7118</v>
      </c>
      <c r="C8">
        <f t="shared" si="14"/>
        <v>7122</v>
      </c>
      <c r="D8" s="36">
        <f t="shared" si="15"/>
        <v>-4</v>
      </c>
      <c r="E8" s="37">
        <f t="shared" si="4"/>
        <v>-5.6163998876720023E-4</v>
      </c>
      <c r="G8" s="42">
        <v>518</v>
      </c>
      <c r="H8" s="42">
        <v>640</v>
      </c>
      <c r="I8" s="40">
        <f t="shared" si="13"/>
        <v>-122</v>
      </c>
      <c r="K8" s="42">
        <v>628</v>
      </c>
      <c r="L8" s="42">
        <v>643</v>
      </c>
      <c r="M8" s="40">
        <f t="shared" si="5"/>
        <v>-15</v>
      </c>
      <c r="O8" s="42">
        <v>640</v>
      </c>
      <c r="P8" s="42">
        <v>637</v>
      </c>
      <c r="Q8" s="40">
        <f t="shared" si="6"/>
        <v>3</v>
      </c>
      <c r="S8" s="42">
        <v>565</v>
      </c>
      <c r="T8" s="42">
        <v>594</v>
      </c>
      <c r="U8" s="40">
        <f t="shared" si="7"/>
        <v>-29</v>
      </c>
      <c r="W8" s="42">
        <v>606</v>
      </c>
      <c r="X8" s="42">
        <v>558</v>
      </c>
      <c r="Y8" s="40">
        <f t="shared" si="8"/>
        <v>48</v>
      </c>
      <c r="AA8" s="42">
        <v>875</v>
      </c>
      <c r="AB8" s="42">
        <v>753</v>
      </c>
      <c r="AC8" s="40">
        <f t="shared" si="0"/>
        <v>122</v>
      </c>
      <c r="AE8" s="42">
        <v>689</v>
      </c>
      <c r="AF8" s="42">
        <v>700</v>
      </c>
      <c r="AG8" s="40">
        <f t="shared" si="9"/>
        <v>-11</v>
      </c>
      <c r="AI8" s="42">
        <v>780</v>
      </c>
      <c r="AJ8" s="42">
        <v>507</v>
      </c>
      <c r="AK8" s="41">
        <f t="shared" si="10"/>
        <v>273</v>
      </c>
      <c r="AM8" s="42">
        <v>478</v>
      </c>
      <c r="AN8" s="35">
        <v>624</v>
      </c>
      <c r="AO8" s="40">
        <f t="shared" si="1"/>
        <v>-146</v>
      </c>
      <c r="AQ8" s="42">
        <v>515</v>
      </c>
      <c r="AR8" s="35">
        <v>582</v>
      </c>
      <c r="AS8" s="40">
        <f t="shared" si="2"/>
        <v>-67</v>
      </c>
      <c r="AU8" s="42">
        <v>430</v>
      </c>
      <c r="AV8" s="35">
        <v>468</v>
      </c>
      <c r="AW8" s="40">
        <f t="shared" si="11"/>
        <v>-38</v>
      </c>
      <c r="AY8" s="42">
        <v>394</v>
      </c>
      <c r="AZ8" s="35">
        <v>416</v>
      </c>
      <c r="BA8" s="41">
        <f t="shared" si="12"/>
        <v>-22</v>
      </c>
    </row>
    <row r="9" spans="1:53" x14ac:dyDescent="0.3">
      <c r="A9" s="17" t="s">
        <v>20</v>
      </c>
      <c r="B9" s="35">
        <f t="shared" si="3"/>
        <v>16379</v>
      </c>
      <c r="C9">
        <f t="shared" si="14"/>
        <v>16352</v>
      </c>
      <c r="D9" s="36">
        <f t="shared" si="15"/>
        <v>27</v>
      </c>
      <c r="E9" s="37">
        <f t="shared" si="4"/>
        <v>1.6511741682974559E-3</v>
      </c>
      <c r="G9" s="42">
        <v>1413</v>
      </c>
      <c r="H9" s="42">
        <v>1356</v>
      </c>
      <c r="I9" s="40">
        <f t="shared" si="13"/>
        <v>57</v>
      </c>
      <c r="K9" s="42">
        <v>1352</v>
      </c>
      <c r="L9" s="42">
        <v>1324</v>
      </c>
      <c r="M9" s="40">
        <f t="shared" si="5"/>
        <v>28</v>
      </c>
      <c r="O9" s="42">
        <v>1282</v>
      </c>
      <c r="P9" s="42">
        <v>1439</v>
      </c>
      <c r="Q9" s="40">
        <f t="shared" si="6"/>
        <v>-157</v>
      </c>
      <c r="S9" s="42">
        <v>1269</v>
      </c>
      <c r="T9" s="42">
        <v>1414</v>
      </c>
      <c r="U9" s="40">
        <f t="shared" si="7"/>
        <v>-145</v>
      </c>
      <c r="W9" s="42">
        <v>1199</v>
      </c>
      <c r="X9" s="42">
        <v>1112</v>
      </c>
      <c r="Y9" s="40">
        <f t="shared" si="8"/>
        <v>87</v>
      </c>
      <c r="AA9" s="42">
        <v>1716</v>
      </c>
      <c r="AB9" s="42">
        <v>1610</v>
      </c>
      <c r="AC9" s="40">
        <f t="shared" si="0"/>
        <v>106</v>
      </c>
      <c r="AE9" s="42">
        <v>1414</v>
      </c>
      <c r="AF9" s="42">
        <v>1577</v>
      </c>
      <c r="AG9" s="40">
        <f t="shared" si="9"/>
        <v>-163</v>
      </c>
      <c r="AI9" s="42">
        <v>1566</v>
      </c>
      <c r="AJ9" s="42">
        <v>1446</v>
      </c>
      <c r="AK9" s="41">
        <f t="shared" si="10"/>
        <v>120</v>
      </c>
      <c r="AM9" s="42">
        <v>1328</v>
      </c>
      <c r="AN9" s="35">
        <v>1318</v>
      </c>
      <c r="AO9" s="40">
        <f t="shared" si="1"/>
        <v>10</v>
      </c>
      <c r="AQ9" s="42">
        <v>1513</v>
      </c>
      <c r="AR9" s="35">
        <v>1356</v>
      </c>
      <c r="AS9" s="40">
        <f t="shared" si="2"/>
        <v>157</v>
      </c>
      <c r="AU9" s="42">
        <v>1344</v>
      </c>
      <c r="AV9" s="35">
        <v>1301</v>
      </c>
      <c r="AW9" s="40">
        <f t="shared" si="11"/>
        <v>43</v>
      </c>
      <c r="AY9" s="42">
        <v>983</v>
      </c>
      <c r="AZ9" s="35">
        <v>1099</v>
      </c>
      <c r="BA9" s="41">
        <f t="shared" si="12"/>
        <v>-116</v>
      </c>
    </row>
    <row r="10" spans="1:53" x14ac:dyDescent="0.3">
      <c r="A10" s="17" t="s">
        <v>21</v>
      </c>
      <c r="B10" s="35">
        <f t="shared" si="3"/>
        <v>17706</v>
      </c>
      <c r="C10">
        <f t="shared" si="14"/>
        <v>20652</v>
      </c>
      <c r="D10" s="36">
        <f t="shared" si="15"/>
        <v>-2946</v>
      </c>
      <c r="E10" s="37">
        <f t="shared" si="4"/>
        <v>-0.14264962231260894</v>
      </c>
      <c r="G10" s="42">
        <v>1489</v>
      </c>
      <c r="H10" s="42">
        <v>1731</v>
      </c>
      <c r="I10" s="40">
        <f t="shared" si="13"/>
        <v>-242</v>
      </c>
      <c r="K10" s="42">
        <v>1460</v>
      </c>
      <c r="L10" s="42">
        <v>2006</v>
      </c>
      <c r="M10" s="40">
        <f t="shared" si="5"/>
        <v>-546</v>
      </c>
      <c r="O10" s="42">
        <v>1704</v>
      </c>
      <c r="P10" s="42">
        <v>2179</v>
      </c>
      <c r="Q10" s="40">
        <f t="shared" si="6"/>
        <v>-475</v>
      </c>
      <c r="S10" s="42">
        <v>1580</v>
      </c>
      <c r="T10" s="42">
        <v>1797</v>
      </c>
      <c r="U10" s="40">
        <f t="shared" si="7"/>
        <v>-217</v>
      </c>
      <c r="W10" s="42">
        <v>1430</v>
      </c>
      <c r="X10" s="42">
        <v>1531</v>
      </c>
      <c r="Y10" s="40">
        <f t="shared" si="8"/>
        <v>-101</v>
      </c>
      <c r="AA10" s="42">
        <v>1577</v>
      </c>
      <c r="AB10" s="42">
        <v>1946</v>
      </c>
      <c r="AC10" s="40">
        <f t="shared" si="0"/>
        <v>-369</v>
      </c>
      <c r="AE10" s="42">
        <v>1380</v>
      </c>
      <c r="AF10" s="42">
        <v>1799</v>
      </c>
      <c r="AG10" s="40">
        <f t="shared" si="9"/>
        <v>-419</v>
      </c>
      <c r="AI10" s="42">
        <v>1506</v>
      </c>
      <c r="AJ10" s="42">
        <v>1772</v>
      </c>
      <c r="AK10" s="41">
        <f t="shared" si="10"/>
        <v>-266</v>
      </c>
      <c r="AM10" s="42">
        <v>1401</v>
      </c>
      <c r="AN10" s="35">
        <v>1542</v>
      </c>
      <c r="AO10" s="40">
        <f t="shared" si="1"/>
        <v>-141</v>
      </c>
      <c r="AQ10" s="42">
        <v>1498</v>
      </c>
      <c r="AR10" s="35">
        <v>1551</v>
      </c>
      <c r="AS10" s="40">
        <f t="shared" si="2"/>
        <v>-53</v>
      </c>
      <c r="AU10" s="42">
        <v>1386</v>
      </c>
      <c r="AV10" s="35">
        <v>1400</v>
      </c>
      <c r="AW10" s="40">
        <f t="shared" si="11"/>
        <v>-14</v>
      </c>
      <c r="AY10" s="42">
        <v>1295</v>
      </c>
      <c r="AZ10" s="35">
        <v>1398</v>
      </c>
      <c r="BA10" s="41">
        <f t="shared" si="12"/>
        <v>-103</v>
      </c>
    </row>
    <row r="11" spans="1:53" x14ac:dyDescent="0.3">
      <c r="A11" s="17" t="s">
        <v>22</v>
      </c>
      <c r="B11" s="35">
        <f t="shared" si="3"/>
        <v>220400</v>
      </c>
      <c r="C11">
        <f t="shared" si="14"/>
        <v>206978</v>
      </c>
      <c r="D11" s="36">
        <f t="shared" si="15"/>
        <v>13422</v>
      </c>
      <c r="E11" s="37">
        <f t="shared" si="4"/>
        <v>6.484747171196939E-2</v>
      </c>
      <c r="G11" s="42">
        <v>18129</v>
      </c>
      <c r="H11" s="42">
        <v>11593</v>
      </c>
      <c r="I11" s="40">
        <f t="shared" si="13"/>
        <v>6536</v>
      </c>
      <c r="K11" s="42">
        <v>16882</v>
      </c>
      <c r="L11" s="42">
        <v>10737</v>
      </c>
      <c r="M11" s="40">
        <f t="shared" si="5"/>
        <v>6145</v>
      </c>
      <c r="O11" s="42">
        <v>20804</v>
      </c>
      <c r="P11" s="42">
        <v>18036</v>
      </c>
      <c r="Q11" s="40">
        <f t="shared" si="6"/>
        <v>2768</v>
      </c>
      <c r="S11" s="42">
        <v>20394</v>
      </c>
      <c r="T11" s="42">
        <v>16517</v>
      </c>
      <c r="U11" s="40">
        <f t="shared" si="7"/>
        <v>3877</v>
      </c>
      <c r="W11" s="42">
        <v>18363</v>
      </c>
      <c r="X11" s="42">
        <v>16639</v>
      </c>
      <c r="Y11" s="40">
        <f t="shared" si="8"/>
        <v>1724</v>
      </c>
      <c r="AA11" s="42">
        <v>21838</v>
      </c>
      <c r="AB11" s="42">
        <v>22031</v>
      </c>
      <c r="AC11" s="40">
        <f t="shared" si="0"/>
        <v>-193</v>
      </c>
      <c r="AE11" s="42">
        <v>20422</v>
      </c>
      <c r="AF11" s="42">
        <v>22019</v>
      </c>
      <c r="AG11" s="40">
        <f t="shared" si="9"/>
        <v>-1597</v>
      </c>
      <c r="AI11" s="42">
        <v>19265</v>
      </c>
      <c r="AJ11" s="42">
        <v>18901</v>
      </c>
      <c r="AK11" s="41">
        <f t="shared" si="10"/>
        <v>364</v>
      </c>
      <c r="AM11" s="42">
        <v>16378</v>
      </c>
      <c r="AN11" s="35">
        <v>18180</v>
      </c>
      <c r="AO11" s="40">
        <f t="shared" si="1"/>
        <v>-1802</v>
      </c>
      <c r="AQ11" s="42">
        <v>16098</v>
      </c>
      <c r="AR11" s="35">
        <v>18283</v>
      </c>
      <c r="AS11" s="40">
        <f t="shared" si="2"/>
        <v>-2185</v>
      </c>
      <c r="AU11" s="42">
        <v>16090</v>
      </c>
      <c r="AV11" s="35">
        <v>17710</v>
      </c>
      <c r="AW11" s="40">
        <f t="shared" si="11"/>
        <v>-1620</v>
      </c>
      <c r="AY11" s="42">
        <v>15737</v>
      </c>
      <c r="AZ11" s="35">
        <v>16332</v>
      </c>
      <c r="BA11" s="41">
        <f t="shared" si="12"/>
        <v>-595</v>
      </c>
    </row>
    <row r="12" spans="1:53" x14ac:dyDescent="0.3">
      <c r="A12" s="17" t="s">
        <v>23</v>
      </c>
      <c r="B12" s="35">
        <f t="shared" si="3"/>
        <v>24276</v>
      </c>
      <c r="C12">
        <f t="shared" si="14"/>
        <v>22493</v>
      </c>
      <c r="D12" s="36">
        <f t="shared" si="15"/>
        <v>1783</v>
      </c>
      <c r="E12" s="37">
        <f t="shared" si="4"/>
        <v>7.9269105944071494E-2</v>
      </c>
      <c r="G12" s="42">
        <v>1744</v>
      </c>
      <c r="H12" s="42">
        <v>1729</v>
      </c>
      <c r="I12" s="40">
        <f t="shared" si="13"/>
        <v>15</v>
      </c>
      <c r="K12" s="42">
        <v>1782</v>
      </c>
      <c r="L12" s="42">
        <v>1648</v>
      </c>
      <c r="M12" s="40">
        <f t="shared" si="5"/>
        <v>134</v>
      </c>
      <c r="O12" s="42">
        <v>2092</v>
      </c>
      <c r="P12" s="42">
        <v>2192</v>
      </c>
      <c r="Q12" s="40">
        <f t="shared" si="6"/>
        <v>-100</v>
      </c>
      <c r="S12" s="42">
        <v>2008</v>
      </c>
      <c r="T12" s="42">
        <v>1904</v>
      </c>
      <c r="U12" s="40">
        <f t="shared" si="7"/>
        <v>104</v>
      </c>
      <c r="W12" s="42">
        <v>1881</v>
      </c>
      <c r="X12" s="42">
        <v>1777</v>
      </c>
      <c r="Y12" s="40">
        <f t="shared" si="8"/>
        <v>104</v>
      </c>
      <c r="AA12" s="42">
        <v>2419</v>
      </c>
      <c r="AB12" s="42">
        <v>1967</v>
      </c>
      <c r="AC12" s="40">
        <f t="shared" si="0"/>
        <v>452</v>
      </c>
      <c r="AE12" s="42">
        <v>2369</v>
      </c>
      <c r="AF12" s="42">
        <v>2197</v>
      </c>
      <c r="AG12" s="40">
        <f t="shared" si="9"/>
        <v>172</v>
      </c>
      <c r="AI12" s="42">
        <v>2568</v>
      </c>
      <c r="AJ12" s="42">
        <v>1993</v>
      </c>
      <c r="AK12" s="41">
        <f t="shared" si="10"/>
        <v>575</v>
      </c>
      <c r="AM12" s="42">
        <v>2049</v>
      </c>
      <c r="AN12" s="35">
        <v>1855</v>
      </c>
      <c r="AO12" s="40">
        <f t="shared" si="1"/>
        <v>194</v>
      </c>
      <c r="AQ12" s="42">
        <v>1988</v>
      </c>
      <c r="AR12" s="35">
        <v>1898</v>
      </c>
      <c r="AS12" s="40">
        <f t="shared" si="2"/>
        <v>90</v>
      </c>
      <c r="AU12" s="42">
        <v>1813</v>
      </c>
      <c r="AV12" s="35">
        <v>1815</v>
      </c>
      <c r="AW12" s="40">
        <f t="shared" si="11"/>
        <v>-2</v>
      </c>
      <c r="AY12" s="42">
        <v>1563</v>
      </c>
      <c r="AZ12" s="35">
        <v>1518</v>
      </c>
      <c r="BA12" s="41">
        <f t="shared" si="12"/>
        <v>45</v>
      </c>
    </row>
    <row r="13" spans="1:53" x14ac:dyDescent="0.3">
      <c r="A13" s="17" t="s">
        <v>24</v>
      </c>
      <c r="B13" s="35">
        <f t="shared" si="3"/>
        <v>602962</v>
      </c>
      <c r="C13">
        <f t="shared" si="14"/>
        <v>542933</v>
      </c>
      <c r="D13" s="36">
        <f t="shared" si="15"/>
        <v>60029</v>
      </c>
      <c r="E13" s="37">
        <f t="shared" si="4"/>
        <v>0.11056428693779896</v>
      </c>
      <c r="G13" s="42">
        <v>45363</v>
      </c>
      <c r="H13" s="42">
        <v>31807</v>
      </c>
      <c r="I13" s="40">
        <f t="shared" si="13"/>
        <v>13556</v>
      </c>
      <c r="K13" s="42">
        <v>42821</v>
      </c>
      <c r="L13" s="42">
        <v>33315</v>
      </c>
      <c r="M13" s="40">
        <f t="shared" si="5"/>
        <v>9506</v>
      </c>
      <c r="O13" s="42">
        <v>52835</v>
      </c>
      <c r="P13" s="42">
        <v>51142</v>
      </c>
      <c r="Q13" s="40">
        <f t="shared" si="6"/>
        <v>1693</v>
      </c>
      <c r="S13" s="42">
        <v>43258</v>
      </c>
      <c r="T13" s="42">
        <v>45749</v>
      </c>
      <c r="U13" s="40">
        <f t="shared" si="7"/>
        <v>-2491</v>
      </c>
      <c r="W13" s="42">
        <v>47322</v>
      </c>
      <c r="X13" s="42">
        <v>40767</v>
      </c>
      <c r="Y13" s="40">
        <f t="shared" si="8"/>
        <v>6555</v>
      </c>
      <c r="AA13" s="42">
        <v>61615</v>
      </c>
      <c r="AB13" s="42">
        <v>55146</v>
      </c>
      <c r="AC13" s="40">
        <f t="shared" si="0"/>
        <v>6469</v>
      </c>
      <c r="AE13" s="42">
        <v>58998</v>
      </c>
      <c r="AF13" s="42">
        <v>56930</v>
      </c>
      <c r="AG13" s="40">
        <f t="shared" si="9"/>
        <v>2068</v>
      </c>
      <c r="AI13" s="42">
        <v>57139</v>
      </c>
      <c r="AJ13" s="42">
        <v>53681</v>
      </c>
      <c r="AK13" s="41">
        <f t="shared" si="10"/>
        <v>3458</v>
      </c>
      <c r="AM13" s="42">
        <v>48323</v>
      </c>
      <c r="AN13" s="35">
        <v>44147</v>
      </c>
      <c r="AO13" s="40">
        <f t="shared" si="1"/>
        <v>4176</v>
      </c>
      <c r="AQ13" s="42">
        <v>51781</v>
      </c>
      <c r="AR13" s="35">
        <v>46656</v>
      </c>
      <c r="AS13" s="40">
        <f t="shared" si="2"/>
        <v>5125</v>
      </c>
      <c r="AU13" s="42">
        <v>49177</v>
      </c>
      <c r="AV13" s="35">
        <v>43435</v>
      </c>
      <c r="AW13" s="40">
        <f t="shared" si="11"/>
        <v>5742</v>
      </c>
      <c r="AY13" s="42">
        <v>44330</v>
      </c>
      <c r="AZ13" s="35">
        <v>40158</v>
      </c>
      <c r="BA13" s="41">
        <f t="shared" si="12"/>
        <v>4172</v>
      </c>
    </row>
    <row r="14" spans="1:53" x14ac:dyDescent="0.3">
      <c r="A14" s="17" t="s">
        <v>25</v>
      </c>
      <c r="B14" s="35">
        <f t="shared" si="3"/>
        <v>1787</v>
      </c>
      <c r="C14">
        <f t="shared" si="14"/>
        <v>2445</v>
      </c>
      <c r="D14" s="36">
        <f t="shared" si="15"/>
        <v>-658</v>
      </c>
      <c r="E14" s="37">
        <f t="shared" si="4"/>
        <v>-0.269120654396728</v>
      </c>
      <c r="G14" s="42">
        <v>176</v>
      </c>
      <c r="H14" s="42">
        <v>175</v>
      </c>
      <c r="I14" s="40">
        <f t="shared" si="13"/>
        <v>1</v>
      </c>
      <c r="K14" s="42">
        <v>106</v>
      </c>
      <c r="L14" s="42">
        <v>189</v>
      </c>
      <c r="M14" s="40">
        <f t="shared" si="5"/>
        <v>-83</v>
      </c>
      <c r="O14" s="42">
        <v>249</v>
      </c>
      <c r="P14" s="42">
        <v>162</v>
      </c>
      <c r="Q14" s="40">
        <f t="shared" si="6"/>
        <v>87</v>
      </c>
      <c r="S14" s="42">
        <v>121</v>
      </c>
      <c r="T14" s="42">
        <v>102</v>
      </c>
      <c r="U14" s="40">
        <f t="shared" si="7"/>
        <v>19</v>
      </c>
      <c r="W14" s="42">
        <v>106</v>
      </c>
      <c r="X14" s="42">
        <v>238</v>
      </c>
      <c r="Y14" s="40">
        <f t="shared" si="8"/>
        <v>-132</v>
      </c>
      <c r="AA14" s="42">
        <v>118</v>
      </c>
      <c r="AB14" s="42">
        <v>152</v>
      </c>
      <c r="AC14" s="40">
        <f t="shared" si="0"/>
        <v>-34</v>
      </c>
      <c r="AE14" s="42">
        <v>107</v>
      </c>
      <c r="AF14" s="42">
        <v>169</v>
      </c>
      <c r="AG14" s="40">
        <f t="shared" si="9"/>
        <v>-62</v>
      </c>
      <c r="AI14" s="42">
        <v>227</v>
      </c>
      <c r="AJ14" s="42">
        <v>197</v>
      </c>
      <c r="AK14" s="41">
        <f t="shared" si="10"/>
        <v>30</v>
      </c>
      <c r="AM14" s="42">
        <v>113</v>
      </c>
      <c r="AN14" s="35">
        <v>207</v>
      </c>
      <c r="AO14" s="40">
        <f t="shared" si="1"/>
        <v>-94</v>
      </c>
      <c r="AQ14" s="42">
        <v>151</v>
      </c>
      <c r="AR14" s="35">
        <v>286</v>
      </c>
      <c r="AS14" s="40">
        <f t="shared" si="2"/>
        <v>-135</v>
      </c>
      <c r="AU14" s="42">
        <v>164</v>
      </c>
      <c r="AV14" s="35">
        <v>268</v>
      </c>
      <c r="AW14" s="40">
        <f t="shared" si="11"/>
        <v>-104</v>
      </c>
      <c r="AY14" s="42">
        <v>149</v>
      </c>
      <c r="AZ14" s="35">
        <v>300</v>
      </c>
      <c r="BA14" s="41">
        <f t="shared" si="12"/>
        <v>-151</v>
      </c>
    </row>
    <row r="15" spans="1:53" x14ac:dyDescent="0.3">
      <c r="A15" s="17" t="s">
        <v>26</v>
      </c>
      <c r="B15" s="35">
        <f t="shared" si="3"/>
        <v>32738</v>
      </c>
      <c r="C15">
        <f t="shared" si="14"/>
        <v>29054</v>
      </c>
      <c r="D15" s="36">
        <f t="shared" si="15"/>
        <v>3684</v>
      </c>
      <c r="E15" s="37">
        <f t="shared" si="4"/>
        <v>0.12679837543883801</v>
      </c>
      <c r="G15" s="42">
        <v>2595</v>
      </c>
      <c r="H15" s="42">
        <v>1922</v>
      </c>
      <c r="I15" s="40">
        <f t="shared" si="13"/>
        <v>673</v>
      </c>
      <c r="K15" s="42">
        <v>2593</v>
      </c>
      <c r="L15" s="42">
        <v>1979</v>
      </c>
      <c r="M15" s="40">
        <f t="shared" si="5"/>
        <v>614</v>
      </c>
      <c r="O15" s="42">
        <v>3056</v>
      </c>
      <c r="P15" s="42">
        <v>2361</v>
      </c>
      <c r="Q15" s="40">
        <f t="shared" si="6"/>
        <v>695</v>
      </c>
      <c r="S15" s="42">
        <v>2610</v>
      </c>
      <c r="T15" s="42">
        <v>2376</v>
      </c>
      <c r="U15" s="40">
        <f t="shared" si="7"/>
        <v>234</v>
      </c>
      <c r="W15" s="42">
        <v>2420</v>
      </c>
      <c r="X15" s="42">
        <v>2146</v>
      </c>
      <c r="Y15" s="40">
        <f t="shared" si="8"/>
        <v>274</v>
      </c>
      <c r="AA15" s="42">
        <v>3310</v>
      </c>
      <c r="AB15" s="42">
        <v>3000</v>
      </c>
      <c r="AC15" s="40">
        <f t="shared" si="0"/>
        <v>310</v>
      </c>
      <c r="AE15" s="42">
        <v>3044</v>
      </c>
      <c r="AF15" s="42">
        <v>3048</v>
      </c>
      <c r="AG15" s="40">
        <f t="shared" si="9"/>
        <v>-4</v>
      </c>
      <c r="AI15" s="42">
        <v>2668</v>
      </c>
      <c r="AJ15" s="42">
        <v>2458</v>
      </c>
      <c r="AK15" s="41">
        <f t="shared" si="10"/>
        <v>210</v>
      </c>
      <c r="AM15" s="42">
        <v>2776</v>
      </c>
      <c r="AN15" s="35">
        <v>2442</v>
      </c>
      <c r="AO15" s="40">
        <f t="shared" si="1"/>
        <v>334</v>
      </c>
      <c r="AQ15" s="42">
        <v>2859</v>
      </c>
      <c r="AR15" s="35">
        <v>2542</v>
      </c>
      <c r="AS15" s="40">
        <f t="shared" si="2"/>
        <v>317</v>
      </c>
      <c r="AU15" s="42">
        <v>2610</v>
      </c>
      <c r="AV15" s="35">
        <v>2469</v>
      </c>
      <c r="AW15" s="40">
        <f t="shared" si="11"/>
        <v>141</v>
      </c>
      <c r="AY15" s="42">
        <v>2197</v>
      </c>
      <c r="AZ15" s="35">
        <v>2311</v>
      </c>
      <c r="BA15" s="41">
        <f t="shared" si="12"/>
        <v>-114</v>
      </c>
    </row>
    <row r="16" spans="1:53" x14ac:dyDescent="0.3">
      <c r="A16" s="17" t="s">
        <v>27</v>
      </c>
      <c r="B16" s="35">
        <f t="shared" si="3"/>
        <v>15974</v>
      </c>
      <c r="C16">
        <f t="shared" si="14"/>
        <v>13536</v>
      </c>
      <c r="D16" s="36">
        <f t="shared" si="15"/>
        <v>2438</v>
      </c>
      <c r="E16" s="37">
        <f t="shared" si="4"/>
        <v>0.18011229314420804</v>
      </c>
      <c r="G16" s="42">
        <v>1118</v>
      </c>
      <c r="H16" s="42">
        <v>705</v>
      </c>
      <c r="I16" s="40">
        <f t="shared" si="13"/>
        <v>413</v>
      </c>
      <c r="K16" s="42">
        <v>1162</v>
      </c>
      <c r="L16" s="42">
        <v>700</v>
      </c>
      <c r="M16" s="40">
        <f t="shared" si="5"/>
        <v>462</v>
      </c>
      <c r="O16" s="42">
        <v>1398</v>
      </c>
      <c r="P16" s="42">
        <v>967</v>
      </c>
      <c r="Q16" s="40">
        <f t="shared" si="6"/>
        <v>431</v>
      </c>
      <c r="S16" s="42">
        <v>1486</v>
      </c>
      <c r="T16" s="42">
        <v>996</v>
      </c>
      <c r="U16" s="40">
        <f t="shared" si="7"/>
        <v>490</v>
      </c>
      <c r="W16" s="42">
        <v>1227</v>
      </c>
      <c r="X16" s="42">
        <v>1035</v>
      </c>
      <c r="Y16" s="40">
        <f t="shared" si="8"/>
        <v>192</v>
      </c>
      <c r="AA16" s="42">
        <v>1654</v>
      </c>
      <c r="AB16" s="42">
        <v>1430</v>
      </c>
      <c r="AC16" s="40">
        <f t="shared" si="0"/>
        <v>224</v>
      </c>
      <c r="AE16" s="42">
        <v>1647</v>
      </c>
      <c r="AF16" s="42">
        <v>1692</v>
      </c>
      <c r="AG16" s="40">
        <f t="shared" si="9"/>
        <v>-45</v>
      </c>
      <c r="AI16" s="42">
        <v>1336</v>
      </c>
      <c r="AJ16" s="42">
        <v>1351</v>
      </c>
      <c r="AK16" s="41">
        <f t="shared" si="10"/>
        <v>-15</v>
      </c>
      <c r="AM16" s="42">
        <v>1380</v>
      </c>
      <c r="AN16" s="35">
        <v>1203</v>
      </c>
      <c r="AO16" s="40">
        <f t="shared" si="1"/>
        <v>177</v>
      </c>
      <c r="AQ16" s="42">
        <v>1298</v>
      </c>
      <c r="AR16" s="35">
        <v>1123</v>
      </c>
      <c r="AS16" s="40">
        <f t="shared" si="2"/>
        <v>175</v>
      </c>
      <c r="AU16" s="42">
        <v>1227</v>
      </c>
      <c r="AV16" s="35">
        <v>1140</v>
      </c>
      <c r="AW16" s="40">
        <f t="shared" si="11"/>
        <v>87</v>
      </c>
      <c r="AY16" s="42">
        <v>1041</v>
      </c>
      <c r="AZ16" s="35">
        <v>1194</v>
      </c>
      <c r="BA16" s="41">
        <f t="shared" si="12"/>
        <v>-153</v>
      </c>
    </row>
    <row r="17" spans="1:53" x14ac:dyDescent="0.3">
      <c r="A17" s="17" t="s">
        <v>28</v>
      </c>
      <c r="B17" s="35">
        <f t="shared" si="3"/>
        <v>42558</v>
      </c>
      <c r="C17">
        <f t="shared" si="14"/>
        <v>38765</v>
      </c>
      <c r="D17" s="36">
        <f t="shared" si="15"/>
        <v>3793</v>
      </c>
      <c r="E17" s="37">
        <f t="shared" si="4"/>
        <v>9.7845995098671479E-2</v>
      </c>
      <c r="G17" s="42">
        <v>3520</v>
      </c>
      <c r="H17" s="42">
        <v>2565</v>
      </c>
      <c r="I17" s="40">
        <f t="shared" si="13"/>
        <v>955</v>
      </c>
      <c r="K17" s="42">
        <v>3049</v>
      </c>
      <c r="L17" s="42">
        <v>2503</v>
      </c>
      <c r="M17" s="40">
        <f t="shared" si="5"/>
        <v>546</v>
      </c>
      <c r="O17" s="42">
        <v>3697</v>
      </c>
      <c r="P17" s="42">
        <v>3178</v>
      </c>
      <c r="Q17" s="40">
        <f t="shared" si="6"/>
        <v>519</v>
      </c>
      <c r="S17" s="42">
        <v>3351</v>
      </c>
      <c r="T17" s="42">
        <v>2981</v>
      </c>
      <c r="U17" s="40">
        <f t="shared" si="7"/>
        <v>370</v>
      </c>
      <c r="W17" s="42">
        <v>3269</v>
      </c>
      <c r="X17" s="42">
        <v>2975</v>
      </c>
      <c r="Y17" s="40">
        <f t="shared" si="8"/>
        <v>294</v>
      </c>
      <c r="AA17" s="42">
        <v>4035</v>
      </c>
      <c r="AB17" s="42">
        <v>3858</v>
      </c>
      <c r="AC17" s="40">
        <f t="shared" si="0"/>
        <v>177</v>
      </c>
      <c r="AE17" s="42">
        <v>4236</v>
      </c>
      <c r="AF17" s="42">
        <v>3753</v>
      </c>
      <c r="AG17" s="40">
        <f t="shared" si="9"/>
        <v>483</v>
      </c>
      <c r="AI17" s="42">
        <v>4355</v>
      </c>
      <c r="AJ17" s="42">
        <v>3921</v>
      </c>
      <c r="AK17" s="41">
        <f t="shared" si="10"/>
        <v>434</v>
      </c>
      <c r="AM17" s="42">
        <v>3296</v>
      </c>
      <c r="AN17" s="35">
        <v>3297</v>
      </c>
      <c r="AO17" s="40">
        <f t="shared" si="1"/>
        <v>-1</v>
      </c>
      <c r="AQ17" s="42">
        <v>3123</v>
      </c>
      <c r="AR17" s="35">
        <v>3275</v>
      </c>
      <c r="AS17" s="40">
        <f t="shared" si="2"/>
        <v>-152</v>
      </c>
      <c r="AU17" s="42">
        <v>3511</v>
      </c>
      <c r="AV17" s="35">
        <v>3254</v>
      </c>
      <c r="AW17" s="40">
        <f t="shared" si="11"/>
        <v>257</v>
      </c>
      <c r="AY17" s="42">
        <v>3116</v>
      </c>
      <c r="AZ17" s="35">
        <v>3205</v>
      </c>
      <c r="BA17" s="41">
        <f t="shared" si="12"/>
        <v>-89</v>
      </c>
    </row>
    <row r="18" spans="1:53" x14ac:dyDescent="0.3">
      <c r="A18" s="17" t="s">
        <v>29</v>
      </c>
      <c r="B18" s="35">
        <f t="shared" si="3"/>
        <v>473782</v>
      </c>
      <c r="C18">
        <f>H18+L18+P18+T18+X18+AB18+AF18+AJ18+AN18+AR18+AV18+AZ18</f>
        <v>423785</v>
      </c>
      <c r="D18" s="36">
        <f t="shared" si="15"/>
        <v>49997</v>
      </c>
      <c r="E18" s="37">
        <f t="shared" si="4"/>
        <v>0.11797727621317414</v>
      </c>
      <c r="G18" s="42">
        <v>37781</v>
      </c>
      <c r="H18" s="42">
        <v>18068</v>
      </c>
      <c r="I18" s="40">
        <f t="shared" si="13"/>
        <v>19713</v>
      </c>
      <c r="K18" s="42">
        <v>36971</v>
      </c>
      <c r="L18" s="42">
        <v>28532</v>
      </c>
      <c r="M18" s="40">
        <f t="shared" si="5"/>
        <v>8439</v>
      </c>
      <c r="O18" s="42">
        <v>40875</v>
      </c>
      <c r="P18" s="42">
        <v>36973</v>
      </c>
      <c r="Q18" s="40">
        <f t="shared" si="6"/>
        <v>3902</v>
      </c>
      <c r="S18" s="42">
        <v>39944</v>
      </c>
      <c r="T18" s="42">
        <v>33530</v>
      </c>
      <c r="U18" s="40">
        <f t="shared" si="7"/>
        <v>6414</v>
      </c>
      <c r="W18" s="42">
        <v>35027</v>
      </c>
      <c r="X18" s="42">
        <v>33194</v>
      </c>
      <c r="Y18" s="40">
        <f t="shared" si="8"/>
        <v>1833</v>
      </c>
      <c r="AA18" s="42">
        <v>43688</v>
      </c>
      <c r="AB18" s="42">
        <v>44002</v>
      </c>
      <c r="AC18" s="40">
        <f t="shared" si="0"/>
        <v>-314</v>
      </c>
      <c r="AE18" s="42">
        <v>42814</v>
      </c>
      <c r="AF18" s="42">
        <v>42520</v>
      </c>
      <c r="AG18" s="40">
        <f t="shared" si="9"/>
        <v>294</v>
      </c>
      <c r="AI18" s="42">
        <v>44116</v>
      </c>
      <c r="AJ18" s="42">
        <v>41511</v>
      </c>
      <c r="AK18" s="41">
        <f t="shared" si="10"/>
        <v>2605</v>
      </c>
      <c r="AM18" s="42">
        <v>37485</v>
      </c>
      <c r="AN18" s="35">
        <v>36788</v>
      </c>
      <c r="AO18" s="40">
        <f t="shared" si="1"/>
        <v>697</v>
      </c>
      <c r="AQ18" s="42">
        <v>39419</v>
      </c>
      <c r="AR18" s="35">
        <v>38663</v>
      </c>
      <c r="AS18" s="40">
        <f t="shared" si="2"/>
        <v>756</v>
      </c>
      <c r="AU18" s="42">
        <v>39723</v>
      </c>
      <c r="AV18" s="35">
        <v>36796</v>
      </c>
      <c r="AW18" s="40">
        <f t="shared" si="11"/>
        <v>2927</v>
      </c>
      <c r="AY18" s="42">
        <v>35939</v>
      </c>
      <c r="AZ18" s="35">
        <v>33208</v>
      </c>
      <c r="BA18" s="41">
        <f t="shared" si="12"/>
        <v>2731</v>
      </c>
    </row>
    <row r="19" spans="1:53" x14ac:dyDescent="0.3">
      <c r="A19" s="17" t="s">
        <v>30</v>
      </c>
      <c r="B19" s="35">
        <f t="shared" si="3"/>
        <v>8604</v>
      </c>
      <c r="C19">
        <f t="shared" si="14"/>
        <v>7846</v>
      </c>
      <c r="D19" s="36">
        <f t="shared" si="15"/>
        <v>758</v>
      </c>
      <c r="E19" s="37">
        <f t="shared" si="4"/>
        <v>9.6609737445832275E-2</v>
      </c>
      <c r="G19" s="42">
        <v>649</v>
      </c>
      <c r="H19" s="42">
        <v>476</v>
      </c>
      <c r="I19" s="40">
        <f t="shared" si="13"/>
        <v>173</v>
      </c>
      <c r="K19" s="42">
        <v>664</v>
      </c>
      <c r="L19" s="42">
        <v>548</v>
      </c>
      <c r="M19" s="40">
        <f t="shared" si="5"/>
        <v>116</v>
      </c>
      <c r="O19" s="42">
        <v>748</v>
      </c>
      <c r="P19" s="42">
        <v>576</v>
      </c>
      <c r="Q19" s="40">
        <f t="shared" si="6"/>
        <v>172</v>
      </c>
      <c r="S19" s="42">
        <v>804</v>
      </c>
      <c r="T19" s="42">
        <v>455</v>
      </c>
      <c r="U19" s="40">
        <f t="shared" si="7"/>
        <v>349</v>
      </c>
      <c r="W19" s="42">
        <v>725</v>
      </c>
      <c r="X19" s="42">
        <v>398</v>
      </c>
      <c r="Y19" s="40">
        <f t="shared" si="8"/>
        <v>327</v>
      </c>
      <c r="AA19" s="42">
        <v>913</v>
      </c>
      <c r="AB19" s="42">
        <v>522</v>
      </c>
      <c r="AC19" s="40">
        <f t="shared" si="0"/>
        <v>391</v>
      </c>
      <c r="AE19" s="42">
        <v>720</v>
      </c>
      <c r="AF19" s="42">
        <v>834</v>
      </c>
      <c r="AG19" s="40">
        <f t="shared" si="9"/>
        <v>-114</v>
      </c>
      <c r="AI19" s="42">
        <v>701</v>
      </c>
      <c r="AJ19" s="42">
        <v>775</v>
      </c>
      <c r="AK19" s="41">
        <f t="shared" si="10"/>
        <v>-74</v>
      </c>
      <c r="AM19" s="42">
        <v>609</v>
      </c>
      <c r="AN19" s="35">
        <v>800</v>
      </c>
      <c r="AO19" s="40">
        <f t="shared" si="1"/>
        <v>-191</v>
      </c>
      <c r="AQ19" s="42">
        <v>723</v>
      </c>
      <c r="AR19" s="35">
        <v>839</v>
      </c>
      <c r="AS19" s="40">
        <f t="shared" si="2"/>
        <v>-116</v>
      </c>
      <c r="AU19" s="42">
        <v>760</v>
      </c>
      <c r="AV19" s="35">
        <v>877</v>
      </c>
      <c r="AW19" s="40">
        <f t="shared" si="11"/>
        <v>-117</v>
      </c>
      <c r="AY19" s="42">
        <v>588</v>
      </c>
      <c r="AZ19" s="35">
        <v>746</v>
      </c>
      <c r="BA19" s="41">
        <f t="shared" si="12"/>
        <v>-158</v>
      </c>
    </row>
    <row r="20" spans="1:53" x14ac:dyDescent="0.3">
      <c r="A20" s="17" t="s">
        <v>31</v>
      </c>
      <c r="B20" s="35">
        <f t="shared" si="3"/>
        <v>7933</v>
      </c>
      <c r="C20">
        <f t="shared" si="14"/>
        <v>7282</v>
      </c>
      <c r="D20" s="36">
        <f t="shared" si="15"/>
        <v>651</v>
      </c>
      <c r="E20" s="37">
        <f t="shared" si="4"/>
        <v>8.9398516890964022E-2</v>
      </c>
      <c r="G20" s="42">
        <v>638</v>
      </c>
      <c r="H20" s="42">
        <v>565</v>
      </c>
      <c r="I20" s="40">
        <f t="shared" si="13"/>
        <v>73</v>
      </c>
      <c r="K20" s="42">
        <v>563</v>
      </c>
      <c r="L20" s="42">
        <v>591</v>
      </c>
      <c r="M20" s="40">
        <f t="shared" si="5"/>
        <v>-28</v>
      </c>
      <c r="O20" s="42">
        <v>672</v>
      </c>
      <c r="P20" s="42">
        <v>713</v>
      </c>
      <c r="Q20" s="40">
        <f t="shared" si="6"/>
        <v>-41</v>
      </c>
      <c r="S20" s="42">
        <v>657</v>
      </c>
      <c r="T20" s="42">
        <v>635</v>
      </c>
      <c r="U20" s="40">
        <f t="shared" si="7"/>
        <v>22</v>
      </c>
      <c r="W20" s="42">
        <v>554</v>
      </c>
      <c r="X20" s="42">
        <v>521</v>
      </c>
      <c r="Y20" s="40">
        <f t="shared" si="8"/>
        <v>33</v>
      </c>
      <c r="AA20" s="42">
        <v>714</v>
      </c>
      <c r="AB20" s="42">
        <v>668</v>
      </c>
      <c r="AC20" s="40">
        <f t="shared" si="0"/>
        <v>46</v>
      </c>
      <c r="AE20" s="42">
        <v>747</v>
      </c>
      <c r="AF20" s="42">
        <v>583</v>
      </c>
      <c r="AG20" s="40">
        <f t="shared" si="9"/>
        <v>164</v>
      </c>
      <c r="AI20" s="42">
        <v>854</v>
      </c>
      <c r="AJ20" s="42">
        <v>630</v>
      </c>
      <c r="AK20" s="41">
        <f t="shared" si="10"/>
        <v>224</v>
      </c>
      <c r="AM20" s="42">
        <v>603</v>
      </c>
      <c r="AN20" s="35">
        <v>530</v>
      </c>
      <c r="AO20" s="40">
        <f t="shared" si="1"/>
        <v>73</v>
      </c>
      <c r="AQ20" s="42">
        <v>623</v>
      </c>
      <c r="AR20" s="35">
        <v>620</v>
      </c>
      <c r="AS20" s="40">
        <f t="shared" si="2"/>
        <v>3</v>
      </c>
      <c r="AU20" s="42">
        <v>581</v>
      </c>
      <c r="AV20" s="35">
        <v>606</v>
      </c>
      <c r="AW20" s="40">
        <f t="shared" si="11"/>
        <v>-25</v>
      </c>
      <c r="AY20" s="42">
        <v>727</v>
      </c>
      <c r="AZ20" s="35">
        <v>620</v>
      </c>
      <c r="BA20" s="41">
        <f t="shared" si="12"/>
        <v>107</v>
      </c>
    </row>
    <row r="21" spans="1:53" x14ac:dyDescent="0.3">
      <c r="A21" s="17" t="s">
        <v>32</v>
      </c>
      <c r="B21" s="35">
        <f t="shared" si="3"/>
        <v>15544</v>
      </c>
      <c r="C21">
        <f t="shared" si="14"/>
        <v>13803</v>
      </c>
      <c r="D21" s="36">
        <f t="shared" si="15"/>
        <v>1741</v>
      </c>
      <c r="E21" s="37">
        <f t="shared" si="4"/>
        <v>0.12613200028979207</v>
      </c>
      <c r="G21" s="42">
        <v>1272</v>
      </c>
      <c r="H21" s="42">
        <v>1602</v>
      </c>
      <c r="I21" s="40">
        <f t="shared" si="13"/>
        <v>-330</v>
      </c>
      <c r="K21" s="42">
        <v>1281</v>
      </c>
      <c r="L21" s="42">
        <v>1319</v>
      </c>
      <c r="M21" s="40">
        <f t="shared" si="5"/>
        <v>-38</v>
      </c>
      <c r="O21" s="42">
        <v>1383</v>
      </c>
      <c r="P21" s="42">
        <v>1325</v>
      </c>
      <c r="Q21" s="40">
        <f t="shared" si="6"/>
        <v>58</v>
      </c>
      <c r="S21" s="42">
        <v>1215</v>
      </c>
      <c r="T21" s="42">
        <v>846</v>
      </c>
      <c r="U21" s="40">
        <f t="shared" si="7"/>
        <v>369</v>
      </c>
      <c r="W21" s="42">
        <v>1281</v>
      </c>
      <c r="X21" s="42">
        <v>1034</v>
      </c>
      <c r="Y21" s="40">
        <f t="shared" si="8"/>
        <v>247</v>
      </c>
      <c r="AA21" s="42">
        <v>1459</v>
      </c>
      <c r="AB21" s="42">
        <v>1098</v>
      </c>
      <c r="AC21" s="40">
        <f t="shared" si="0"/>
        <v>361</v>
      </c>
      <c r="AE21" s="42">
        <v>1249</v>
      </c>
      <c r="AF21" s="42">
        <v>1133</v>
      </c>
      <c r="AG21" s="40">
        <f t="shared" si="9"/>
        <v>116</v>
      </c>
      <c r="AI21" s="42">
        <v>1260</v>
      </c>
      <c r="AJ21" s="42">
        <v>1002</v>
      </c>
      <c r="AK21" s="41">
        <f t="shared" si="10"/>
        <v>258</v>
      </c>
      <c r="AM21" s="42">
        <v>1239</v>
      </c>
      <c r="AN21" s="35">
        <v>871</v>
      </c>
      <c r="AO21" s="40">
        <f t="shared" si="1"/>
        <v>368</v>
      </c>
      <c r="AQ21" s="42">
        <v>1358</v>
      </c>
      <c r="AR21" s="35">
        <v>1156</v>
      </c>
      <c r="AS21" s="40">
        <f t="shared" si="2"/>
        <v>202</v>
      </c>
      <c r="AU21" s="42">
        <v>1403</v>
      </c>
      <c r="AV21" s="35">
        <v>1254</v>
      </c>
      <c r="AW21" s="40">
        <f t="shared" si="11"/>
        <v>149</v>
      </c>
      <c r="AY21" s="42">
        <v>1144</v>
      </c>
      <c r="AZ21" s="35">
        <v>1163</v>
      </c>
      <c r="BA21" s="41">
        <f t="shared" si="12"/>
        <v>-19</v>
      </c>
    </row>
    <row r="22" spans="1:53" x14ac:dyDescent="0.3">
      <c r="A22" s="17" t="s">
        <v>33</v>
      </c>
      <c r="B22" s="35">
        <f t="shared" si="3"/>
        <v>13018</v>
      </c>
      <c r="C22">
        <f t="shared" si="14"/>
        <v>12015</v>
      </c>
      <c r="D22" s="36">
        <f t="shared" si="15"/>
        <v>1003</v>
      </c>
      <c r="E22" s="37">
        <f t="shared" si="4"/>
        <v>8.3478984602580103E-2</v>
      </c>
      <c r="G22" s="42">
        <v>801</v>
      </c>
      <c r="H22" s="42">
        <v>880</v>
      </c>
      <c r="I22" s="40">
        <f t="shared" si="13"/>
        <v>-79</v>
      </c>
      <c r="K22" s="42">
        <v>835</v>
      </c>
      <c r="L22" s="42">
        <v>800</v>
      </c>
      <c r="M22" s="40">
        <f t="shared" si="5"/>
        <v>35</v>
      </c>
      <c r="O22" s="42">
        <v>930</v>
      </c>
      <c r="P22" s="42">
        <v>1365</v>
      </c>
      <c r="Q22" s="40">
        <f t="shared" si="6"/>
        <v>-435</v>
      </c>
      <c r="S22" s="42">
        <v>1021</v>
      </c>
      <c r="T22" s="42">
        <v>939</v>
      </c>
      <c r="U22" s="40">
        <f t="shared" si="7"/>
        <v>82</v>
      </c>
      <c r="W22" s="42">
        <v>994</v>
      </c>
      <c r="X22" s="42">
        <v>892</v>
      </c>
      <c r="Y22" s="40">
        <f t="shared" si="8"/>
        <v>102</v>
      </c>
      <c r="AA22" s="42">
        <v>1081</v>
      </c>
      <c r="AB22" s="42">
        <v>1145</v>
      </c>
      <c r="AC22" s="40">
        <f t="shared" si="0"/>
        <v>-64</v>
      </c>
      <c r="AE22" s="42">
        <v>1180</v>
      </c>
      <c r="AF22" s="42">
        <v>1171</v>
      </c>
      <c r="AG22" s="40">
        <f t="shared" si="9"/>
        <v>9</v>
      </c>
      <c r="AI22" s="42">
        <v>1285</v>
      </c>
      <c r="AJ22" s="42">
        <v>1093</v>
      </c>
      <c r="AK22" s="41">
        <f t="shared" si="10"/>
        <v>192</v>
      </c>
      <c r="AM22" s="42">
        <v>1232</v>
      </c>
      <c r="AN22" s="35">
        <v>958</v>
      </c>
      <c r="AO22" s="40">
        <f t="shared" si="1"/>
        <v>274</v>
      </c>
      <c r="AQ22" s="42">
        <v>1184</v>
      </c>
      <c r="AR22" s="35">
        <v>1026</v>
      </c>
      <c r="AS22" s="40">
        <f t="shared" si="2"/>
        <v>158</v>
      </c>
      <c r="AU22" s="42">
        <v>1405</v>
      </c>
      <c r="AV22" s="35">
        <v>916</v>
      </c>
      <c r="AW22" s="40">
        <f t="shared" si="11"/>
        <v>489</v>
      </c>
      <c r="AY22" s="42">
        <v>1070</v>
      </c>
      <c r="AZ22" s="35">
        <v>830</v>
      </c>
      <c r="BA22" s="41">
        <f t="shared" si="12"/>
        <v>240</v>
      </c>
    </row>
    <row r="23" spans="1:53" x14ac:dyDescent="0.3">
      <c r="A23" s="17" t="s">
        <v>34</v>
      </c>
      <c r="B23" s="35">
        <f t="shared" si="3"/>
        <v>4564</v>
      </c>
      <c r="C23">
        <f t="shared" si="14"/>
        <v>4816</v>
      </c>
      <c r="D23" s="36">
        <f t="shared" si="15"/>
        <v>-252</v>
      </c>
      <c r="E23" s="37">
        <f t="shared" si="4"/>
        <v>-5.232558139534884E-2</v>
      </c>
      <c r="G23" s="42">
        <v>426</v>
      </c>
      <c r="H23" s="42">
        <v>393</v>
      </c>
      <c r="I23" s="40">
        <f t="shared" si="13"/>
        <v>33</v>
      </c>
      <c r="K23" s="42">
        <v>266</v>
      </c>
      <c r="L23" s="42">
        <v>369</v>
      </c>
      <c r="M23" s="40">
        <f t="shared" si="5"/>
        <v>-103</v>
      </c>
      <c r="O23" s="42">
        <v>406</v>
      </c>
      <c r="P23" s="42">
        <v>461</v>
      </c>
      <c r="Q23" s="40">
        <f t="shared" si="6"/>
        <v>-55</v>
      </c>
      <c r="S23" s="42">
        <v>310</v>
      </c>
      <c r="T23" s="42">
        <v>465</v>
      </c>
      <c r="U23" s="40">
        <f t="shared" si="7"/>
        <v>-155</v>
      </c>
      <c r="W23" s="42">
        <v>263</v>
      </c>
      <c r="X23" s="42">
        <v>305</v>
      </c>
      <c r="Y23" s="40">
        <f t="shared" si="8"/>
        <v>-42</v>
      </c>
      <c r="AA23" s="42">
        <v>382</v>
      </c>
      <c r="AB23" s="42">
        <v>430</v>
      </c>
      <c r="AC23" s="40">
        <f t="shared" si="0"/>
        <v>-48</v>
      </c>
      <c r="AE23" s="42">
        <v>474</v>
      </c>
      <c r="AF23" s="42">
        <v>448</v>
      </c>
      <c r="AG23" s="40">
        <f t="shared" si="9"/>
        <v>26</v>
      </c>
      <c r="AI23" s="42">
        <v>418</v>
      </c>
      <c r="AJ23" s="42">
        <v>403</v>
      </c>
      <c r="AK23" s="41">
        <f t="shared" si="10"/>
        <v>15</v>
      </c>
      <c r="AM23" s="42">
        <v>449</v>
      </c>
      <c r="AN23" s="35">
        <v>328</v>
      </c>
      <c r="AO23" s="40">
        <f t="shared" si="1"/>
        <v>121</v>
      </c>
      <c r="AQ23" s="42">
        <v>433</v>
      </c>
      <c r="AR23" s="35">
        <v>421</v>
      </c>
      <c r="AS23" s="40">
        <f t="shared" si="2"/>
        <v>12</v>
      </c>
      <c r="AU23" s="42">
        <v>408</v>
      </c>
      <c r="AV23" s="35">
        <v>486</v>
      </c>
      <c r="AW23" s="40">
        <f t="shared" si="11"/>
        <v>-78</v>
      </c>
      <c r="AY23" s="42">
        <v>329</v>
      </c>
      <c r="AZ23" s="35">
        <v>307</v>
      </c>
      <c r="BA23" s="41">
        <f t="shared" si="12"/>
        <v>22</v>
      </c>
    </row>
    <row r="24" spans="1:53" x14ac:dyDescent="0.3">
      <c r="A24" s="17" t="s">
        <v>35</v>
      </c>
      <c r="B24" s="35">
        <f t="shared" si="3"/>
        <v>24901</v>
      </c>
      <c r="C24">
        <f t="shared" si="14"/>
        <v>25509</v>
      </c>
      <c r="D24" s="36">
        <f t="shared" si="15"/>
        <v>-608</v>
      </c>
      <c r="E24" s="37">
        <f t="shared" si="4"/>
        <v>-2.3834724999019955E-2</v>
      </c>
      <c r="G24" s="42">
        <v>1836</v>
      </c>
      <c r="H24" s="42">
        <v>2010</v>
      </c>
      <c r="I24" s="40">
        <f t="shared" si="13"/>
        <v>-174</v>
      </c>
      <c r="K24" s="42">
        <v>1947</v>
      </c>
      <c r="L24" s="42">
        <v>2065</v>
      </c>
      <c r="M24" s="40">
        <f t="shared" si="5"/>
        <v>-118</v>
      </c>
      <c r="O24" s="42">
        <v>1874</v>
      </c>
      <c r="P24" s="42">
        <v>2475</v>
      </c>
      <c r="Q24" s="40">
        <f t="shared" si="6"/>
        <v>-601</v>
      </c>
      <c r="S24" s="42">
        <v>1904</v>
      </c>
      <c r="T24" s="42">
        <v>1996</v>
      </c>
      <c r="U24" s="40">
        <f t="shared" si="7"/>
        <v>-92</v>
      </c>
      <c r="W24" s="42">
        <v>1735</v>
      </c>
      <c r="X24" s="42">
        <v>1788</v>
      </c>
      <c r="Y24" s="40">
        <f t="shared" si="8"/>
        <v>-53</v>
      </c>
      <c r="AA24" s="42">
        <v>3125</v>
      </c>
      <c r="AB24" s="42">
        <v>2465</v>
      </c>
      <c r="AC24" s="40">
        <f t="shared" si="0"/>
        <v>660</v>
      </c>
      <c r="AE24" s="42">
        <v>2459</v>
      </c>
      <c r="AF24" s="42">
        <v>2338</v>
      </c>
      <c r="AG24" s="40">
        <f t="shared" si="9"/>
        <v>121</v>
      </c>
      <c r="AI24" s="42">
        <v>2179</v>
      </c>
      <c r="AJ24" s="42">
        <v>1959</v>
      </c>
      <c r="AK24" s="41">
        <f t="shared" si="10"/>
        <v>220</v>
      </c>
      <c r="AM24" s="42">
        <v>1818</v>
      </c>
      <c r="AN24" s="35">
        <v>2031</v>
      </c>
      <c r="AO24" s="40">
        <f t="shared" si="1"/>
        <v>-213</v>
      </c>
      <c r="AQ24" s="42">
        <v>1995</v>
      </c>
      <c r="AR24" s="35">
        <v>2235</v>
      </c>
      <c r="AS24" s="40">
        <f t="shared" si="2"/>
        <v>-240</v>
      </c>
      <c r="AU24" s="42">
        <v>1919</v>
      </c>
      <c r="AV24" s="35">
        <v>2162</v>
      </c>
      <c r="AW24" s="40">
        <f t="shared" si="11"/>
        <v>-243</v>
      </c>
      <c r="AY24" s="42">
        <v>2110</v>
      </c>
      <c r="AZ24" s="35">
        <v>1985</v>
      </c>
      <c r="BA24" s="41">
        <f t="shared" si="12"/>
        <v>125</v>
      </c>
    </row>
    <row r="25" spans="1:53" x14ac:dyDescent="0.3">
      <c r="A25" s="17" t="s">
        <v>36</v>
      </c>
      <c r="B25" s="35">
        <f t="shared" si="3"/>
        <v>10693</v>
      </c>
      <c r="C25">
        <f t="shared" si="14"/>
        <v>6695</v>
      </c>
      <c r="D25" s="36">
        <f t="shared" si="15"/>
        <v>3998</v>
      </c>
      <c r="E25" s="37">
        <f t="shared" si="4"/>
        <v>0.59716206123973115</v>
      </c>
      <c r="G25" s="42">
        <v>707</v>
      </c>
      <c r="H25" s="42">
        <v>354</v>
      </c>
      <c r="I25" s="40">
        <f t="shared" si="13"/>
        <v>353</v>
      </c>
      <c r="K25" s="42">
        <v>665</v>
      </c>
      <c r="L25" s="42">
        <v>348</v>
      </c>
      <c r="M25" s="40">
        <f t="shared" si="5"/>
        <v>317</v>
      </c>
      <c r="O25" s="42">
        <v>806</v>
      </c>
      <c r="P25" s="42">
        <v>345</v>
      </c>
      <c r="Q25" s="40">
        <f t="shared" si="6"/>
        <v>461</v>
      </c>
      <c r="S25" s="42">
        <v>919</v>
      </c>
      <c r="T25" s="42">
        <v>500</v>
      </c>
      <c r="U25" s="40">
        <f t="shared" si="7"/>
        <v>419</v>
      </c>
      <c r="W25" s="42">
        <v>729</v>
      </c>
      <c r="X25" s="42">
        <v>461</v>
      </c>
      <c r="Y25" s="40">
        <f t="shared" si="8"/>
        <v>268</v>
      </c>
      <c r="AA25" s="42">
        <v>926</v>
      </c>
      <c r="AB25" s="42">
        <v>702</v>
      </c>
      <c r="AC25" s="40">
        <f t="shared" si="0"/>
        <v>224</v>
      </c>
      <c r="AE25" s="42">
        <v>829</v>
      </c>
      <c r="AF25" s="42">
        <v>802</v>
      </c>
      <c r="AG25" s="40">
        <f t="shared" si="9"/>
        <v>27</v>
      </c>
      <c r="AI25" s="42">
        <v>887</v>
      </c>
      <c r="AJ25" s="42">
        <v>716</v>
      </c>
      <c r="AK25" s="41">
        <f t="shared" si="10"/>
        <v>171</v>
      </c>
      <c r="AM25" s="42">
        <v>976</v>
      </c>
      <c r="AN25" s="35">
        <v>575</v>
      </c>
      <c r="AO25" s="40">
        <f t="shared" si="1"/>
        <v>401</v>
      </c>
      <c r="AQ25" s="42">
        <v>1112</v>
      </c>
      <c r="AR25" s="35">
        <v>666</v>
      </c>
      <c r="AS25" s="40">
        <f t="shared" si="2"/>
        <v>446</v>
      </c>
      <c r="AU25" s="42">
        <v>1127</v>
      </c>
      <c r="AV25" s="35">
        <v>573</v>
      </c>
      <c r="AW25" s="40">
        <f t="shared" si="11"/>
        <v>554</v>
      </c>
      <c r="AY25" s="42">
        <v>1010</v>
      </c>
      <c r="AZ25" s="35">
        <v>653</v>
      </c>
      <c r="BA25" s="41">
        <f t="shared" si="12"/>
        <v>357</v>
      </c>
    </row>
    <row r="26" spans="1:53" x14ac:dyDescent="0.3">
      <c r="A26" s="17" t="s">
        <v>37</v>
      </c>
      <c r="B26" s="35">
        <f t="shared" si="3"/>
        <v>89730</v>
      </c>
      <c r="C26">
        <f t="shared" si="14"/>
        <v>91028</v>
      </c>
      <c r="D26" s="36">
        <f t="shared" si="15"/>
        <v>-1298</v>
      </c>
      <c r="E26" s="37">
        <f t="shared" si="4"/>
        <v>-1.4259348771806478E-2</v>
      </c>
      <c r="G26" s="42">
        <v>6776</v>
      </c>
      <c r="H26" s="42">
        <v>7739</v>
      </c>
      <c r="I26" s="40">
        <f t="shared" si="13"/>
        <v>-963</v>
      </c>
      <c r="K26" s="42">
        <v>7257</v>
      </c>
      <c r="L26" s="42">
        <v>7613</v>
      </c>
      <c r="M26" s="40">
        <f t="shared" si="5"/>
        <v>-356</v>
      </c>
      <c r="O26" s="42">
        <v>8242</v>
      </c>
      <c r="P26" s="42">
        <v>8610</v>
      </c>
      <c r="Q26" s="40">
        <f t="shared" si="6"/>
        <v>-368</v>
      </c>
      <c r="S26" s="42">
        <v>7808</v>
      </c>
      <c r="T26" s="42">
        <v>7102</v>
      </c>
      <c r="U26" s="40">
        <f t="shared" si="7"/>
        <v>706</v>
      </c>
      <c r="W26" s="42">
        <v>6995</v>
      </c>
      <c r="X26" s="42">
        <v>7073</v>
      </c>
      <c r="Y26" s="40">
        <f t="shared" si="8"/>
        <v>-78</v>
      </c>
      <c r="AA26" s="42">
        <v>9189</v>
      </c>
      <c r="AB26" s="42">
        <v>8754</v>
      </c>
      <c r="AC26" s="40">
        <f t="shared" si="0"/>
        <v>435</v>
      </c>
      <c r="AE26" s="42">
        <v>8677</v>
      </c>
      <c r="AF26" s="42">
        <v>8423</v>
      </c>
      <c r="AG26" s="40">
        <f t="shared" si="9"/>
        <v>254</v>
      </c>
      <c r="AI26" s="42">
        <v>7939</v>
      </c>
      <c r="AJ26" s="42">
        <v>7517</v>
      </c>
      <c r="AK26" s="41">
        <f t="shared" si="10"/>
        <v>422</v>
      </c>
      <c r="AM26" s="42">
        <v>7018</v>
      </c>
      <c r="AN26" s="35">
        <v>7112</v>
      </c>
      <c r="AO26" s="40">
        <f t="shared" si="1"/>
        <v>-94</v>
      </c>
      <c r="AQ26" s="42">
        <v>7063</v>
      </c>
      <c r="AR26" s="35">
        <v>7513</v>
      </c>
      <c r="AS26" s="40">
        <f t="shared" si="2"/>
        <v>-450</v>
      </c>
      <c r="AU26" s="42">
        <v>6779</v>
      </c>
      <c r="AV26" s="35">
        <v>7138</v>
      </c>
      <c r="AW26" s="40">
        <f t="shared" si="11"/>
        <v>-359</v>
      </c>
      <c r="AY26" s="42">
        <v>5987</v>
      </c>
      <c r="AZ26" s="35">
        <v>6434</v>
      </c>
      <c r="BA26" s="41">
        <f t="shared" si="12"/>
        <v>-447</v>
      </c>
    </row>
    <row r="27" spans="1:53" x14ac:dyDescent="0.3">
      <c r="A27" s="17" t="s">
        <v>38</v>
      </c>
      <c r="B27" s="35">
        <f t="shared" si="3"/>
        <v>57483</v>
      </c>
      <c r="C27">
        <f t="shared" si="14"/>
        <v>60457</v>
      </c>
      <c r="D27" s="36">
        <f t="shared" si="15"/>
        <v>-2974</v>
      </c>
      <c r="E27" s="37">
        <f t="shared" si="4"/>
        <v>-4.9191987693732737E-2</v>
      </c>
      <c r="G27" s="42">
        <v>4644</v>
      </c>
      <c r="H27" s="42">
        <v>4613</v>
      </c>
      <c r="I27" s="40">
        <f t="shared" si="13"/>
        <v>31</v>
      </c>
      <c r="K27" s="42">
        <v>4855</v>
      </c>
      <c r="L27" s="42">
        <v>4352</v>
      </c>
      <c r="M27" s="40">
        <f t="shared" si="5"/>
        <v>503</v>
      </c>
      <c r="O27" s="42">
        <v>5612</v>
      </c>
      <c r="P27" s="42">
        <v>5395</v>
      </c>
      <c r="Q27" s="40">
        <f t="shared" si="6"/>
        <v>217</v>
      </c>
      <c r="S27" s="42">
        <v>4694</v>
      </c>
      <c r="T27" s="42">
        <v>4894</v>
      </c>
      <c r="U27" s="40">
        <f t="shared" si="7"/>
        <v>-200</v>
      </c>
      <c r="W27" s="42">
        <v>4270</v>
      </c>
      <c r="X27" s="42">
        <v>4723</v>
      </c>
      <c r="Y27" s="40">
        <f t="shared" si="8"/>
        <v>-453</v>
      </c>
      <c r="AA27" s="42">
        <v>5311</v>
      </c>
      <c r="AB27" s="42">
        <v>5226</v>
      </c>
      <c r="AC27" s="40">
        <f t="shared" si="0"/>
        <v>85</v>
      </c>
      <c r="AE27" s="42">
        <v>5184</v>
      </c>
      <c r="AF27" s="42">
        <v>5691</v>
      </c>
      <c r="AG27" s="40">
        <f t="shared" si="9"/>
        <v>-507</v>
      </c>
      <c r="AI27" s="42">
        <v>5421</v>
      </c>
      <c r="AJ27" s="42">
        <v>5176</v>
      </c>
      <c r="AK27" s="41">
        <f t="shared" si="10"/>
        <v>245</v>
      </c>
      <c r="AM27" s="42">
        <v>4683</v>
      </c>
      <c r="AN27" s="35">
        <v>5409</v>
      </c>
      <c r="AO27" s="40">
        <f t="shared" si="1"/>
        <v>-726</v>
      </c>
      <c r="AQ27" s="42">
        <v>4537</v>
      </c>
      <c r="AR27" s="35">
        <v>5389</v>
      </c>
      <c r="AS27" s="40">
        <f t="shared" si="2"/>
        <v>-852</v>
      </c>
      <c r="AU27" s="42">
        <v>4148</v>
      </c>
      <c r="AV27" s="35">
        <v>4725</v>
      </c>
      <c r="AW27" s="40">
        <f t="shared" si="11"/>
        <v>-577</v>
      </c>
      <c r="AY27" s="42">
        <v>4124</v>
      </c>
      <c r="AZ27" s="35">
        <v>4864</v>
      </c>
      <c r="BA27" s="41">
        <f t="shared" si="12"/>
        <v>-740</v>
      </c>
    </row>
    <row r="28" spans="1:53" x14ac:dyDescent="0.3">
      <c r="A28" s="17" t="s">
        <v>39</v>
      </c>
      <c r="B28" s="35">
        <f t="shared" si="3"/>
        <v>16128</v>
      </c>
      <c r="C28">
        <f t="shared" si="14"/>
        <v>18399</v>
      </c>
      <c r="D28" s="36">
        <f t="shared" si="15"/>
        <v>-2271</v>
      </c>
      <c r="E28" s="37">
        <f t="shared" si="4"/>
        <v>-0.12343062122941464</v>
      </c>
      <c r="G28" s="42">
        <v>979</v>
      </c>
      <c r="H28" s="42">
        <v>1481</v>
      </c>
      <c r="I28" s="40">
        <f t="shared" si="13"/>
        <v>-502</v>
      </c>
      <c r="K28" s="42">
        <v>1213</v>
      </c>
      <c r="L28" s="42">
        <v>1586</v>
      </c>
      <c r="M28" s="40">
        <f t="shared" si="5"/>
        <v>-373</v>
      </c>
      <c r="O28" s="42">
        <v>1416</v>
      </c>
      <c r="P28" s="42">
        <v>1798</v>
      </c>
      <c r="Q28" s="40">
        <f t="shared" si="6"/>
        <v>-382</v>
      </c>
      <c r="S28" s="42">
        <v>1295</v>
      </c>
      <c r="T28" s="42">
        <v>1641</v>
      </c>
      <c r="U28" s="40">
        <f t="shared" si="7"/>
        <v>-346</v>
      </c>
      <c r="W28" s="42">
        <v>867</v>
      </c>
      <c r="X28" s="42">
        <v>1446</v>
      </c>
      <c r="Y28" s="40">
        <f t="shared" si="8"/>
        <v>-579</v>
      </c>
      <c r="AA28" s="42">
        <v>1678</v>
      </c>
      <c r="AB28" s="42">
        <v>1798</v>
      </c>
      <c r="AC28" s="40">
        <f t="shared" si="0"/>
        <v>-120</v>
      </c>
      <c r="AE28" s="42">
        <v>1701</v>
      </c>
      <c r="AF28" s="42">
        <v>1705</v>
      </c>
      <c r="AG28" s="40">
        <f t="shared" si="9"/>
        <v>-4</v>
      </c>
      <c r="AI28" s="42">
        <v>1762</v>
      </c>
      <c r="AJ28" s="42">
        <v>1454</v>
      </c>
      <c r="AK28" s="41">
        <f t="shared" si="10"/>
        <v>308</v>
      </c>
      <c r="AM28" s="42">
        <v>1434</v>
      </c>
      <c r="AN28" s="35">
        <v>1422</v>
      </c>
      <c r="AO28" s="40">
        <f t="shared" si="1"/>
        <v>12</v>
      </c>
      <c r="AQ28" s="42">
        <v>1465</v>
      </c>
      <c r="AR28" s="35">
        <v>1636</v>
      </c>
      <c r="AS28" s="40">
        <f t="shared" si="2"/>
        <v>-171</v>
      </c>
      <c r="AU28" s="42">
        <v>1215</v>
      </c>
      <c r="AV28" s="35">
        <v>1358</v>
      </c>
      <c r="AW28" s="40">
        <f t="shared" si="11"/>
        <v>-143</v>
      </c>
      <c r="AY28" s="42">
        <v>1103</v>
      </c>
      <c r="AZ28" s="35">
        <v>1074</v>
      </c>
      <c r="BA28" s="41">
        <f t="shared" si="12"/>
        <v>29</v>
      </c>
    </row>
    <row r="29" spans="1:53" x14ac:dyDescent="0.3">
      <c r="A29" s="17" t="s">
        <v>40</v>
      </c>
      <c r="B29" s="35">
        <f t="shared" si="3"/>
        <v>20509</v>
      </c>
      <c r="C29">
        <f t="shared" si="14"/>
        <v>22957</v>
      </c>
      <c r="D29" s="36">
        <f t="shared" si="15"/>
        <v>-2448</v>
      </c>
      <c r="E29" s="37">
        <f t="shared" si="4"/>
        <v>-0.10663414209173673</v>
      </c>
      <c r="G29" s="42">
        <v>1866</v>
      </c>
      <c r="H29" s="42">
        <v>1916</v>
      </c>
      <c r="I29" s="40">
        <f t="shared" si="13"/>
        <v>-50</v>
      </c>
      <c r="K29" s="42">
        <v>1614</v>
      </c>
      <c r="L29" s="42">
        <v>1969</v>
      </c>
      <c r="M29" s="40">
        <f t="shared" si="5"/>
        <v>-355</v>
      </c>
      <c r="O29" s="42">
        <v>1971</v>
      </c>
      <c r="P29" s="42">
        <v>1922</v>
      </c>
      <c r="Q29" s="40">
        <f t="shared" si="6"/>
        <v>49</v>
      </c>
      <c r="S29" s="42">
        <v>1997</v>
      </c>
      <c r="T29" s="42">
        <v>1994</v>
      </c>
      <c r="U29" s="40">
        <f t="shared" si="7"/>
        <v>3</v>
      </c>
      <c r="W29" s="42">
        <v>1685</v>
      </c>
      <c r="X29" s="42">
        <v>1777</v>
      </c>
      <c r="Y29" s="40">
        <f t="shared" si="8"/>
        <v>-92</v>
      </c>
      <c r="AA29" s="42">
        <v>1814</v>
      </c>
      <c r="AB29" s="42">
        <v>2212</v>
      </c>
      <c r="AC29" s="40">
        <f t="shared" si="0"/>
        <v>-398</v>
      </c>
      <c r="AE29" s="42">
        <v>1656</v>
      </c>
      <c r="AF29" s="42">
        <v>2183</v>
      </c>
      <c r="AG29" s="40">
        <f t="shared" si="9"/>
        <v>-527</v>
      </c>
      <c r="AI29" s="42">
        <v>1657</v>
      </c>
      <c r="AJ29" s="42">
        <v>2132</v>
      </c>
      <c r="AK29" s="41">
        <f t="shared" si="10"/>
        <v>-475</v>
      </c>
      <c r="AM29" s="42">
        <v>1583</v>
      </c>
      <c r="AN29" s="35">
        <v>1655</v>
      </c>
      <c r="AO29" s="40">
        <f t="shared" si="1"/>
        <v>-72</v>
      </c>
      <c r="AQ29" s="42">
        <v>1611</v>
      </c>
      <c r="AR29" s="35">
        <v>1645</v>
      </c>
      <c r="AS29" s="40">
        <f t="shared" si="2"/>
        <v>-34</v>
      </c>
      <c r="AU29" s="42">
        <v>1646</v>
      </c>
      <c r="AV29" s="35">
        <v>1763</v>
      </c>
      <c r="AW29" s="40">
        <f t="shared" si="11"/>
        <v>-117</v>
      </c>
      <c r="AY29" s="42">
        <v>1409</v>
      </c>
      <c r="AZ29" s="35">
        <v>1789</v>
      </c>
      <c r="BA29" s="41">
        <f t="shared" si="12"/>
        <v>-380</v>
      </c>
    </row>
    <row r="30" spans="1:53" x14ac:dyDescent="0.3">
      <c r="A30" s="17" t="s">
        <v>41</v>
      </c>
      <c r="B30" s="35">
        <f t="shared" si="3"/>
        <v>60276</v>
      </c>
      <c r="C30">
        <f t="shared" si="14"/>
        <v>52586</v>
      </c>
      <c r="D30" s="36">
        <f t="shared" si="15"/>
        <v>7690</v>
      </c>
      <c r="E30" s="37">
        <f t="shared" si="4"/>
        <v>0.1462366409310463</v>
      </c>
      <c r="G30" s="42">
        <v>3990</v>
      </c>
      <c r="H30" s="42">
        <v>3994</v>
      </c>
      <c r="I30" s="40">
        <f t="shared" si="13"/>
        <v>-4</v>
      </c>
      <c r="K30" s="42">
        <v>4515</v>
      </c>
      <c r="L30" s="42">
        <v>3958</v>
      </c>
      <c r="M30" s="40">
        <f t="shared" si="5"/>
        <v>557</v>
      </c>
      <c r="O30" s="42">
        <v>5053</v>
      </c>
      <c r="P30" s="42">
        <v>4228</v>
      </c>
      <c r="Q30" s="40">
        <f t="shared" si="6"/>
        <v>825</v>
      </c>
      <c r="S30" s="42">
        <v>4171</v>
      </c>
      <c r="T30" s="42">
        <v>3771</v>
      </c>
      <c r="U30" s="40">
        <f t="shared" si="7"/>
        <v>400</v>
      </c>
      <c r="W30" s="42">
        <v>4357</v>
      </c>
      <c r="X30" s="42">
        <v>3677</v>
      </c>
      <c r="Y30" s="40">
        <f t="shared" si="8"/>
        <v>680</v>
      </c>
      <c r="AA30" s="42">
        <v>7234</v>
      </c>
      <c r="AB30" s="42">
        <v>6086</v>
      </c>
      <c r="AC30" s="40">
        <f t="shared" si="0"/>
        <v>1148</v>
      </c>
      <c r="AE30" s="42">
        <v>6136</v>
      </c>
      <c r="AF30" s="42">
        <v>5796</v>
      </c>
      <c r="AG30" s="40">
        <f t="shared" si="9"/>
        <v>340</v>
      </c>
      <c r="AI30" s="42">
        <v>6159</v>
      </c>
      <c r="AJ30" s="42">
        <v>4037</v>
      </c>
      <c r="AK30" s="41">
        <f t="shared" si="10"/>
        <v>2122</v>
      </c>
      <c r="AM30" s="42">
        <v>4805</v>
      </c>
      <c r="AN30" s="35">
        <v>4319</v>
      </c>
      <c r="AO30" s="40">
        <f t="shared" si="1"/>
        <v>486</v>
      </c>
      <c r="AQ30" s="42">
        <v>5195</v>
      </c>
      <c r="AR30" s="35">
        <v>4136</v>
      </c>
      <c r="AS30" s="40">
        <f t="shared" si="2"/>
        <v>1059</v>
      </c>
      <c r="AU30" s="42">
        <v>4792</v>
      </c>
      <c r="AV30" s="35">
        <v>4582</v>
      </c>
      <c r="AW30" s="40">
        <f t="shared" si="11"/>
        <v>210</v>
      </c>
      <c r="AY30" s="42">
        <v>3869</v>
      </c>
      <c r="AZ30" s="35">
        <v>4002</v>
      </c>
      <c r="BA30" s="41">
        <f t="shared" si="12"/>
        <v>-133</v>
      </c>
    </row>
    <row r="31" spans="1:53" x14ac:dyDescent="0.3">
      <c r="A31" s="43" t="s">
        <v>74</v>
      </c>
      <c r="B31" s="35">
        <f t="shared" si="3"/>
        <v>19284</v>
      </c>
      <c r="C31">
        <f t="shared" si="14"/>
        <v>17417</v>
      </c>
      <c r="D31" s="41">
        <f t="shared" si="15"/>
        <v>1867</v>
      </c>
      <c r="E31" s="37">
        <f t="shared" si="4"/>
        <v>0.10719412068668542</v>
      </c>
      <c r="G31" s="42">
        <v>1407</v>
      </c>
      <c r="H31" s="42">
        <v>1280</v>
      </c>
      <c r="I31" s="40">
        <f t="shared" si="13"/>
        <v>127</v>
      </c>
      <c r="K31" s="42">
        <v>1618</v>
      </c>
      <c r="L31" s="42">
        <v>1245</v>
      </c>
      <c r="M31" s="45">
        <f t="shared" si="5"/>
        <v>373</v>
      </c>
      <c r="O31" s="42">
        <v>1845</v>
      </c>
      <c r="P31" s="42">
        <v>1495</v>
      </c>
      <c r="Q31" s="40">
        <f t="shared" si="6"/>
        <v>350</v>
      </c>
      <c r="S31" s="42">
        <v>1550</v>
      </c>
      <c r="T31" s="42">
        <v>1354</v>
      </c>
      <c r="U31" s="45">
        <f t="shared" si="7"/>
        <v>196</v>
      </c>
      <c r="W31" s="42">
        <v>1623</v>
      </c>
      <c r="X31" s="42">
        <v>1374</v>
      </c>
      <c r="Y31" s="40">
        <f t="shared" si="8"/>
        <v>249</v>
      </c>
      <c r="AA31" s="42">
        <v>1515</v>
      </c>
      <c r="AB31" s="42">
        <v>1537</v>
      </c>
      <c r="AC31" s="40">
        <f t="shared" si="0"/>
        <v>-22</v>
      </c>
      <c r="AE31" s="42">
        <v>1805</v>
      </c>
      <c r="AF31" s="42">
        <v>1487</v>
      </c>
      <c r="AG31" s="40">
        <f t="shared" si="9"/>
        <v>318</v>
      </c>
      <c r="AI31" s="42">
        <v>1603</v>
      </c>
      <c r="AJ31" s="42">
        <v>1597</v>
      </c>
      <c r="AK31" s="41">
        <f t="shared" si="10"/>
        <v>6</v>
      </c>
      <c r="AM31" s="42">
        <v>1559</v>
      </c>
      <c r="AN31" s="44">
        <v>1506</v>
      </c>
      <c r="AO31" s="40">
        <f t="shared" si="1"/>
        <v>53</v>
      </c>
      <c r="AQ31" s="42">
        <v>1581</v>
      </c>
      <c r="AR31" s="44">
        <v>1546</v>
      </c>
      <c r="AS31" s="40">
        <f t="shared" si="2"/>
        <v>35</v>
      </c>
      <c r="AU31" s="42">
        <v>1480</v>
      </c>
      <c r="AV31" s="44">
        <v>1543</v>
      </c>
      <c r="AW31" s="40">
        <f t="shared" si="11"/>
        <v>-63</v>
      </c>
      <c r="AY31" s="42">
        <v>1698</v>
      </c>
      <c r="AZ31" s="35">
        <v>1453</v>
      </c>
      <c r="BA31" s="41">
        <f t="shared" si="12"/>
        <v>245</v>
      </c>
    </row>
    <row r="32" spans="1:53" x14ac:dyDescent="0.3">
      <c r="A32" s="46" t="s">
        <v>43</v>
      </c>
      <c r="B32" s="47">
        <f t="shared" si="3"/>
        <v>1974184</v>
      </c>
      <c r="C32" s="51">
        <f t="shared" si="14"/>
        <v>1836047</v>
      </c>
      <c r="D32" s="49">
        <f t="shared" si="15"/>
        <v>138137</v>
      </c>
      <c r="E32" s="50">
        <f t="shared" si="4"/>
        <v>7.5236091450817985E-2</v>
      </c>
      <c r="G32" s="51">
        <v>153525</v>
      </c>
      <c r="H32" s="51">
        <v>113263</v>
      </c>
      <c r="I32" s="52">
        <f t="shared" si="13"/>
        <v>40262</v>
      </c>
      <c r="K32" s="51">
        <v>149770</v>
      </c>
      <c r="L32" s="51">
        <v>124466</v>
      </c>
      <c r="M32" s="52">
        <f t="shared" si="5"/>
        <v>25304</v>
      </c>
      <c r="O32" s="51">
        <v>174936</v>
      </c>
      <c r="P32" s="51">
        <v>165426</v>
      </c>
      <c r="Q32" s="52">
        <f t="shared" si="6"/>
        <v>9510</v>
      </c>
      <c r="S32" s="51">
        <v>158967</v>
      </c>
      <c r="T32" s="51">
        <v>147811</v>
      </c>
      <c r="U32" s="52">
        <f t="shared" si="7"/>
        <v>11156</v>
      </c>
      <c r="W32" s="51">
        <v>151802</v>
      </c>
      <c r="X32" s="51">
        <v>139910</v>
      </c>
      <c r="Y32" s="52">
        <f>W32-X32</f>
        <v>11892</v>
      </c>
      <c r="AA32" s="51">
        <v>194260</v>
      </c>
      <c r="AB32" s="51">
        <v>185517</v>
      </c>
      <c r="AC32" s="52">
        <f t="shared" si="0"/>
        <v>8743</v>
      </c>
      <c r="AE32" s="51">
        <v>186374</v>
      </c>
      <c r="AF32" s="51">
        <v>185673</v>
      </c>
      <c r="AG32" s="52">
        <f>AE32-AF32</f>
        <v>701</v>
      </c>
      <c r="AI32" s="51">
        <v>183917</v>
      </c>
      <c r="AJ32" s="51">
        <v>171834</v>
      </c>
      <c r="AK32" s="49">
        <f>AI32-AJ32</f>
        <v>12083</v>
      </c>
      <c r="AM32" s="51">
        <v>155549</v>
      </c>
      <c r="AN32" s="47">
        <v>152640</v>
      </c>
      <c r="AO32" s="52">
        <f t="shared" si="1"/>
        <v>2909</v>
      </c>
      <c r="AQ32" s="51">
        <v>162316</v>
      </c>
      <c r="AR32" s="47">
        <v>158173</v>
      </c>
      <c r="AS32" s="52">
        <f t="shared" si="2"/>
        <v>4143</v>
      </c>
      <c r="AU32" s="51">
        <v>158644</v>
      </c>
      <c r="AV32" s="47">
        <v>151018</v>
      </c>
      <c r="AW32" s="52">
        <f>AU32-AV32</f>
        <v>7626</v>
      </c>
      <c r="AY32" s="51">
        <v>144124</v>
      </c>
      <c r="AZ32" s="47">
        <v>140316</v>
      </c>
      <c r="BA32" s="49">
        <f>AY32-AZ32</f>
        <v>3808</v>
      </c>
    </row>
  </sheetData>
  <conditionalFormatting sqref="I2:I32">
    <cfRule type="cellIs" dxfId="29" priority="15" operator="greaterThan">
      <formula>0</formula>
    </cfRule>
  </conditionalFormatting>
  <conditionalFormatting sqref="M2:M31">
    <cfRule type="cellIs" dxfId="28" priority="14" operator="greaterThan">
      <formula>0</formula>
    </cfRule>
  </conditionalFormatting>
  <conditionalFormatting sqref="Q2:Q32">
    <cfRule type="cellIs" dxfId="27" priority="13" operator="greaterThan">
      <formula>0</formula>
    </cfRule>
  </conditionalFormatting>
  <conditionalFormatting sqref="U2:U32">
    <cfRule type="cellIs" dxfId="26" priority="12" operator="greaterThan">
      <formula>0</formula>
    </cfRule>
  </conditionalFormatting>
  <conditionalFormatting sqref="Y2:Y32">
    <cfRule type="cellIs" dxfId="25" priority="11" operator="greaterThan">
      <formula>0</formula>
    </cfRule>
  </conditionalFormatting>
  <conditionalFormatting sqref="AC2:AC32">
    <cfRule type="cellIs" dxfId="24" priority="10" operator="greaterThan">
      <formula>0</formula>
    </cfRule>
  </conditionalFormatting>
  <conditionalFormatting sqref="AG2:AG32">
    <cfRule type="cellIs" dxfId="23" priority="9" operator="greaterThan">
      <formula>0</formula>
    </cfRule>
  </conditionalFormatting>
  <conditionalFormatting sqref="AK2:AK32">
    <cfRule type="cellIs" dxfId="22" priority="8" operator="greaterThan">
      <formula>0</formula>
    </cfRule>
  </conditionalFormatting>
  <conditionalFormatting sqref="AO2:AO32">
    <cfRule type="cellIs" dxfId="21" priority="7" operator="greaterThan">
      <formula>0</formula>
    </cfRule>
  </conditionalFormatting>
  <conditionalFormatting sqref="AS2:AS32">
    <cfRule type="cellIs" dxfId="20" priority="6" operator="greaterThan">
      <formula>0</formula>
    </cfRule>
  </conditionalFormatting>
  <conditionalFormatting sqref="AW2:AW32">
    <cfRule type="cellIs" dxfId="19" priority="5" operator="greaterThan">
      <formula>0</formula>
    </cfRule>
  </conditionalFormatting>
  <conditionalFormatting sqref="BA2:BA32">
    <cfRule type="cellIs" dxfId="18" priority="4" operator="greaterThan">
      <formula>0</formula>
    </cfRule>
  </conditionalFormatting>
  <conditionalFormatting sqref="M32">
    <cfRule type="cellIs" dxfId="17" priority="3" operator="greaterThan">
      <formula>0</formula>
    </cfRule>
  </conditionalFormatting>
  <conditionalFormatting sqref="D2:D32">
    <cfRule type="cellIs" dxfId="16" priority="2" operator="greaterThan">
      <formula>0</formula>
    </cfRule>
  </conditionalFormatting>
  <conditionalFormatting sqref="E2:E32">
    <cfRule type="cellIs" dxfId="15" priority="1" operator="greater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AFA06-C203-4B4A-AF82-E0AA39094915}">
  <dimension ref="A1:S36"/>
  <sheetViews>
    <sheetView topLeftCell="E1" workbookViewId="0">
      <selection activeCell="Q32" sqref="Q2:Q32"/>
    </sheetView>
  </sheetViews>
  <sheetFormatPr defaultRowHeight="14.4" x14ac:dyDescent="0.3"/>
  <cols>
    <col min="1" max="1" width="14.5546875" bestFit="1" customWidth="1"/>
    <col min="2" max="2" width="9.44140625" bestFit="1" customWidth="1"/>
    <col min="3" max="3" width="10.33203125" bestFit="1" customWidth="1"/>
    <col min="4" max="4" width="8.33203125" bestFit="1" customWidth="1"/>
    <col min="5" max="6" width="7" bestFit="1" customWidth="1"/>
    <col min="7" max="7" width="8" customWidth="1"/>
    <col min="8" max="8" width="7.88671875" customWidth="1"/>
    <col min="9" max="9" width="8.33203125" bestFit="1" customWidth="1"/>
    <col min="10" max="10" width="12.109375" bestFit="1" customWidth="1"/>
    <col min="11" max="11" width="9.33203125" bestFit="1" customWidth="1"/>
    <col min="12" max="13" width="11.44140625" bestFit="1" customWidth="1"/>
    <col min="14" max="14" width="11.6640625" customWidth="1"/>
    <col min="15" max="15" width="14.5546875" bestFit="1" customWidth="1"/>
  </cols>
  <sheetData>
    <row r="1" spans="1:19" x14ac:dyDescent="0.3">
      <c r="A1" s="53">
        <v>2022</v>
      </c>
      <c r="B1" s="54" t="s">
        <v>0</v>
      </c>
      <c r="C1" s="54" t="s">
        <v>1</v>
      </c>
      <c r="D1" s="54" t="s">
        <v>2</v>
      </c>
      <c r="E1" s="54" t="s">
        <v>3</v>
      </c>
      <c r="F1" s="54" t="s">
        <v>4</v>
      </c>
      <c r="G1" s="54" t="s">
        <v>5</v>
      </c>
      <c r="H1" s="54" t="s">
        <v>6</v>
      </c>
      <c r="I1" s="54" t="s">
        <v>7</v>
      </c>
      <c r="J1" s="54" t="s">
        <v>8</v>
      </c>
      <c r="K1" s="54" t="s">
        <v>9</v>
      </c>
      <c r="L1" s="54" t="s">
        <v>10</v>
      </c>
      <c r="M1" s="54" t="s">
        <v>11</v>
      </c>
      <c r="N1" s="55" t="s">
        <v>12</v>
      </c>
      <c r="O1" s="1"/>
    </row>
    <row r="2" spans="1:19" x14ac:dyDescent="0.3">
      <c r="A2" s="9" t="s">
        <v>13</v>
      </c>
      <c r="B2" s="6">
        <v>5821</v>
      </c>
      <c r="C2" s="6">
        <v>5913</v>
      </c>
      <c r="D2" s="6">
        <v>6645</v>
      </c>
      <c r="E2" s="6">
        <v>6243</v>
      </c>
      <c r="F2" s="6">
        <v>5567</v>
      </c>
      <c r="G2" s="6">
        <v>6470</v>
      </c>
      <c r="H2" s="6">
        <v>6621</v>
      </c>
      <c r="I2" s="6">
        <v>6947</v>
      </c>
      <c r="J2" s="6">
        <v>5410</v>
      </c>
      <c r="K2" s="6">
        <v>5625</v>
      </c>
      <c r="L2" s="6">
        <v>5510</v>
      </c>
      <c r="M2" s="6">
        <v>5055</v>
      </c>
      <c r="N2" s="56">
        <f>SUM(B2:M2)</f>
        <v>71827</v>
      </c>
      <c r="O2" s="6" t="s">
        <v>13</v>
      </c>
      <c r="Q2" s="6">
        <v>5055</v>
      </c>
      <c r="R2" s="6"/>
      <c r="S2" s="6"/>
    </row>
    <row r="3" spans="1:19" x14ac:dyDescent="0.3">
      <c r="A3" s="9" t="s">
        <v>14</v>
      </c>
      <c r="B3" s="6">
        <v>367</v>
      </c>
      <c r="C3" s="6">
        <v>529</v>
      </c>
      <c r="D3" s="6">
        <v>566</v>
      </c>
      <c r="E3" s="6">
        <v>502</v>
      </c>
      <c r="F3" s="6">
        <v>394</v>
      </c>
      <c r="G3" s="6">
        <v>651</v>
      </c>
      <c r="H3" s="6">
        <v>614</v>
      </c>
      <c r="I3" s="6">
        <v>583</v>
      </c>
      <c r="J3" s="6">
        <v>533</v>
      </c>
      <c r="K3" s="6">
        <v>497</v>
      </c>
      <c r="L3" s="6">
        <v>605</v>
      </c>
      <c r="M3" s="6">
        <v>523</v>
      </c>
      <c r="N3" s="56">
        <f t="shared" ref="N3:N32" si="0">SUM(B3:M3)</f>
        <v>6364</v>
      </c>
      <c r="O3" s="6" t="s">
        <v>14</v>
      </c>
      <c r="Q3" s="6">
        <v>523</v>
      </c>
      <c r="R3" s="6"/>
      <c r="S3" s="6"/>
    </row>
    <row r="4" spans="1:19" x14ac:dyDescent="0.3">
      <c r="A4" s="9" t="s">
        <v>15</v>
      </c>
      <c r="B4" s="6">
        <v>3378</v>
      </c>
      <c r="C4" s="6">
        <v>2961</v>
      </c>
      <c r="D4" s="6">
        <v>3642</v>
      </c>
      <c r="E4" s="6">
        <v>3030</v>
      </c>
      <c r="F4" s="6">
        <v>2956</v>
      </c>
      <c r="G4" s="6">
        <v>4248</v>
      </c>
      <c r="H4" s="6">
        <v>4270</v>
      </c>
      <c r="I4" s="6">
        <v>3831</v>
      </c>
      <c r="J4" s="6">
        <v>2601</v>
      </c>
      <c r="K4" s="6">
        <v>2977</v>
      </c>
      <c r="L4" s="6">
        <v>2842</v>
      </c>
      <c r="M4" s="6">
        <v>2591</v>
      </c>
      <c r="N4" s="56">
        <f t="shared" si="0"/>
        <v>39327</v>
      </c>
      <c r="O4" s="6" t="s">
        <v>15</v>
      </c>
      <c r="Q4" s="6">
        <v>2591</v>
      </c>
      <c r="R4" s="6"/>
      <c r="S4" s="6"/>
    </row>
    <row r="5" spans="1:19" x14ac:dyDescent="0.3">
      <c r="A5" s="9" t="s">
        <v>16</v>
      </c>
      <c r="B5" s="6">
        <v>487</v>
      </c>
      <c r="C5" s="6">
        <v>592</v>
      </c>
      <c r="D5" s="6">
        <v>692</v>
      </c>
      <c r="E5" s="6">
        <v>684</v>
      </c>
      <c r="F5" s="6">
        <v>689</v>
      </c>
      <c r="G5" s="6">
        <v>890</v>
      </c>
      <c r="H5" s="6">
        <v>666</v>
      </c>
      <c r="I5" s="6">
        <v>834</v>
      </c>
      <c r="J5" s="6">
        <v>554</v>
      </c>
      <c r="K5" s="6">
        <v>702</v>
      </c>
      <c r="L5" s="6">
        <v>638</v>
      </c>
      <c r="M5" s="6">
        <v>615</v>
      </c>
      <c r="N5" s="56">
        <f t="shared" si="0"/>
        <v>8043</v>
      </c>
      <c r="O5" s="6" t="s">
        <v>16</v>
      </c>
      <c r="Q5" s="6">
        <v>615</v>
      </c>
      <c r="R5" s="6"/>
      <c r="S5" s="6"/>
    </row>
    <row r="6" spans="1:19" x14ac:dyDescent="0.3">
      <c r="A6" s="9" t="s">
        <v>17</v>
      </c>
      <c r="B6" s="6">
        <v>492</v>
      </c>
      <c r="C6" s="6">
        <v>676</v>
      </c>
      <c r="D6" s="6">
        <v>585</v>
      </c>
      <c r="E6" s="6">
        <v>541</v>
      </c>
      <c r="F6" s="6">
        <v>460</v>
      </c>
      <c r="G6" s="6">
        <v>512</v>
      </c>
      <c r="H6" s="6">
        <v>526</v>
      </c>
      <c r="I6" s="6">
        <v>537</v>
      </c>
      <c r="J6" s="6">
        <v>507</v>
      </c>
      <c r="K6" s="6">
        <v>529</v>
      </c>
      <c r="L6" s="6">
        <v>857</v>
      </c>
      <c r="M6" s="6">
        <v>702</v>
      </c>
      <c r="N6" s="56">
        <f t="shared" si="0"/>
        <v>6924</v>
      </c>
      <c r="O6" s="6" t="s">
        <v>17</v>
      </c>
      <c r="Q6" s="6">
        <v>702</v>
      </c>
      <c r="R6" s="6"/>
      <c r="S6" s="6"/>
    </row>
    <row r="7" spans="1:19" x14ac:dyDescent="0.3">
      <c r="A7" s="9" t="s">
        <v>18</v>
      </c>
      <c r="B7" s="6">
        <v>3143</v>
      </c>
      <c r="C7" s="6">
        <v>3000</v>
      </c>
      <c r="D7" s="6">
        <v>3216</v>
      </c>
      <c r="E7" s="6">
        <v>3036</v>
      </c>
      <c r="F7" s="6">
        <v>2808</v>
      </c>
      <c r="G7" s="6">
        <v>3283</v>
      </c>
      <c r="H7" s="6">
        <v>3740</v>
      </c>
      <c r="I7" s="6">
        <v>3534</v>
      </c>
      <c r="J7" s="6">
        <v>2929</v>
      </c>
      <c r="K7" s="6">
        <v>2863</v>
      </c>
      <c r="L7" s="6">
        <v>3054</v>
      </c>
      <c r="M7" s="6">
        <v>2726</v>
      </c>
      <c r="N7" s="56">
        <f t="shared" si="0"/>
        <v>37332</v>
      </c>
      <c r="O7" s="6" t="s">
        <v>18</v>
      </c>
      <c r="Q7" s="6">
        <v>2726</v>
      </c>
      <c r="R7" s="6"/>
      <c r="S7" s="6"/>
    </row>
    <row r="8" spans="1:19" x14ac:dyDescent="0.3">
      <c r="A8" s="9" t="s">
        <v>19</v>
      </c>
      <c r="B8" s="6">
        <v>518</v>
      </c>
      <c r="C8" s="6">
        <v>628</v>
      </c>
      <c r="D8" s="6">
        <v>640</v>
      </c>
      <c r="E8" s="6">
        <v>565</v>
      </c>
      <c r="F8" s="6">
        <v>606</v>
      </c>
      <c r="G8" s="6">
        <v>875</v>
      </c>
      <c r="H8" s="6">
        <v>689</v>
      </c>
      <c r="I8" s="6">
        <v>780</v>
      </c>
      <c r="J8" s="6">
        <v>478</v>
      </c>
      <c r="K8" s="6">
        <v>515</v>
      </c>
      <c r="L8" s="6">
        <v>430</v>
      </c>
      <c r="M8" s="6">
        <v>394</v>
      </c>
      <c r="N8" s="56">
        <f t="shared" si="0"/>
        <v>7118</v>
      </c>
      <c r="O8" s="6" t="s">
        <v>19</v>
      </c>
      <c r="Q8" s="6">
        <v>394</v>
      </c>
      <c r="R8" s="6"/>
      <c r="S8" s="6"/>
    </row>
    <row r="9" spans="1:19" x14ac:dyDescent="0.3">
      <c r="A9" s="9" t="s">
        <v>20</v>
      </c>
      <c r="B9" s="6">
        <v>1413</v>
      </c>
      <c r="C9" s="6">
        <v>1352</v>
      </c>
      <c r="D9" s="6">
        <v>1282</v>
      </c>
      <c r="E9" s="6">
        <v>1269</v>
      </c>
      <c r="F9" s="6">
        <v>1199</v>
      </c>
      <c r="G9" s="6">
        <v>1716</v>
      </c>
      <c r="H9" s="6">
        <v>1414</v>
      </c>
      <c r="I9" s="6">
        <v>1566</v>
      </c>
      <c r="J9" s="6">
        <v>1328</v>
      </c>
      <c r="K9" s="6">
        <v>1513</v>
      </c>
      <c r="L9" s="6">
        <v>1344</v>
      </c>
      <c r="M9" s="6">
        <v>983</v>
      </c>
      <c r="N9" s="56">
        <f t="shared" si="0"/>
        <v>16379</v>
      </c>
      <c r="O9" s="6" t="s">
        <v>20</v>
      </c>
      <c r="Q9" s="6">
        <v>983</v>
      </c>
      <c r="R9" s="6"/>
      <c r="S9" s="6"/>
    </row>
    <row r="10" spans="1:19" x14ac:dyDescent="0.3">
      <c r="A10" s="9" t="s">
        <v>21</v>
      </c>
      <c r="B10" s="6">
        <v>1489</v>
      </c>
      <c r="C10" s="6">
        <v>1460</v>
      </c>
      <c r="D10" s="6">
        <v>1704</v>
      </c>
      <c r="E10" s="6">
        <v>1580</v>
      </c>
      <c r="F10" s="6">
        <v>1430</v>
      </c>
      <c r="G10" s="6">
        <v>1577</v>
      </c>
      <c r="H10" s="6">
        <v>1380</v>
      </c>
      <c r="I10" s="6">
        <v>1506</v>
      </c>
      <c r="J10" s="6">
        <v>1401</v>
      </c>
      <c r="K10" s="6">
        <v>1498</v>
      </c>
      <c r="L10" s="6">
        <v>1386</v>
      </c>
      <c r="M10" s="6">
        <v>1295</v>
      </c>
      <c r="N10" s="56">
        <f t="shared" si="0"/>
        <v>17706</v>
      </c>
      <c r="O10" s="6" t="s">
        <v>21</v>
      </c>
      <c r="Q10" s="6">
        <v>1295</v>
      </c>
      <c r="R10" s="6"/>
      <c r="S10" s="6"/>
    </row>
    <row r="11" spans="1:19" x14ac:dyDescent="0.3">
      <c r="A11" s="9" t="s">
        <v>22</v>
      </c>
      <c r="B11" s="6">
        <v>18129</v>
      </c>
      <c r="C11" s="6">
        <v>16882</v>
      </c>
      <c r="D11" s="6">
        <v>20804</v>
      </c>
      <c r="E11" s="6">
        <v>20394</v>
      </c>
      <c r="F11" s="6">
        <v>18363</v>
      </c>
      <c r="G11" s="6">
        <v>21838</v>
      </c>
      <c r="H11" s="6">
        <v>20422</v>
      </c>
      <c r="I11" s="6">
        <v>19265</v>
      </c>
      <c r="J11" s="6">
        <v>16378</v>
      </c>
      <c r="K11" s="6">
        <v>16098</v>
      </c>
      <c r="L11" s="6">
        <v>16090</v>
      </c>
      <c r="M11" s="6">
        <v>15737</v>
      </c>
      <c r="N11" s="56">
        <f t="shared" si="0"/>
        <v>220400</v>
      </c>
      <c r="O11" s="6" t="s">
        <v>22</v>
      </c>
      <c r="Q11" s="6">
        <v>15737</v>
      </c>
      <c r="R11" s="6"/>
      <c r="S11" s="6"/>
    </row>
    <row r="12" spans="1:19" x14ac:dyDescent="0.3">
      <c r="A12" s="9" t="s">
        <v>23</v>
      </c>
      <c r="B12" s="6">
        <v>1744</v>
      </c>
      <c r="C12" s="6">
        <v>1782</v>
      </c>
      <c r="D12" s="6">
        <v>2092</v>
      </c>
      <c r="E12" s="6">
        <v>2008</v>
      </c>
      <c r="F12" s="6">
        <v>1881</v>
      </c>
      <c r="G12" s="6">
        <v>2419</v>
      </c>
      <c r="H12" s="6">
        <v>2369</v>
      </c>
      <c r="I12" s="6">
        <v>2568</v>
      </c>
      <c r="J12" s="6">
        <v>2049</v>
      </c>
      <c r="K12" s="6">
        <v>1988</v>
      </c>
      <c r="L12" s="6">
        <v>1813</v>
      </c>
      <c r="M12" s="6">
        <v>1563</v>
      </c>
      <c r="N12" s="56">
        <f t="shared" si="0"/>
        <v>24276</v>
      </c>
      <c r="O12" s="6" t="s">
        <v>23</v>
      </c>
      <c r="Q12" s="6">
        <v>1563</v>
      </c>
      <c r="R12" s="6"/>
      <c r="S12" s="6"/>
    </row>
    <row r="13" spans="1:19" x14ac:dyDescent="0.3">
      <c r="A13" s="9" t="s">
        <v>24</v>
      </c>
      <c r="B13" s="6">
        <v>45363</v>
      </c>
      <c r="C13" s="6">
        <v>42821</v>
      </c>
      <c r="D13" s="6">
        <v>52835</v>
      </c>
      <c r="E13" s="6">
        <v>43258</v>
      </c>
      <c r="F13" s="6">
        <v>47322</v>
      </c>
      <c r="G13" s="6">
        <v>61615</v>
      </c>
      <c r="H13" s="6">
        <v>58998</v>
      </c>
      <c r="I13" s="6">
        <v>57139</v>
      </c>
      <c r="J13" s="6">
        <v>48323</v>
      </c>
      <c r="K13" s="6">
        <v>51781</v>
      </c>
      <c r="L13" s="6">
        <v>49177</v>
      </c>
      <c r="M13" s="6">
        <v>44330</v>
      </c>
      <c r="N13" s="56">
        <f t="shared" si="0"/>
        <v>602962</v>
      </c>
      <c r="O13" s="6" t="s">
        <v>24</v>
      </c>
      <c r="Q13" s="6">
        <v>44330</v>
      </c>
      <c r="R13" s="6"/>
      <c r="S13" s="6"/>
    </row>
    <row r="14" spans="1:19" x14ac:dyDescent="0.3">
      <c r="A14" s="9" t="s">
        <v>25</v>
      </c>
      <c r="B14" s="6">
        <v>176</v>
      </c>
      <c r="C14" s="6">
        <v>106</v>
      </c>
      <c r="D14" s="6">
        <v>249</v>
      </c>
      <c r="E14" s="6">
        <v>121</v>
      </c>
      <c r="F14" s="6">
        <v>106</v>
      </c>
      <c r="G14" s="6">
        <v>118</v>
      </c>
      <c r="H14" s="6">
        <v>107</v>
      </c>
      <c r="I14" s="6">
        <v>227</v>
      </c>
      <c r="J14" s="6">
        <v>113</v>
      </c>
      <c r="K14" s="6">
        <v>151</v>
      </c>
      <c r="L14" s="6">
        <v>164</v>
      </c>
      <c r="M14" s="6">
        <v>149</v>
      </c>
      <c r="N14" s="56">
        <f t="shared" si="0"/>
        <v>1787</v>
      </c>
      <c r="O14" s="6" t="s">
        <v>25</v>
      </c>
      <c r="Q14" s="6">
        <v>149</v>
      </c>
      <c r="R14" s="6"/>
      <c r="S14" s="6"/>
    </row>
    <row r="15" spans="1:19" x14ac:dyDescent="0.3">
      <c r="A15" s="9" t="s">
        <v>26</v>
      </c>
      <c r="B15" s="6">
        <v>2595</v>
      </c>
      <c r="C15" s="6">
        <v>2593</v>
      </c>
      <c r="D15" s="6">
        <v>3056</v>
      </c>
      <c r="E15" s="6">
        <v>2610</v>
      </c>
      <c r="F15" s="6">
        <v>2420</v>
      </c>
      <c r="G15" s="6">
        <v>3310</v>
      </c>
      <c r="H15" s="6">
        <v>3044</v>
      </c>
      <c r="I15" s="6">
        <v>2668</v>
      </c>
      <c r="J15" s="6">
        <v>2776</v>
      </c>
      <c r="K15" s="6">
        <v>2859</v>
      </c>
      <c r="L15" s="6">
        <v>2610</v>
      </c>
      <c r="M15" s="6">
        <v>2197</v>
      </c>
      <c r="N15" s="56">
        <f t="shared" si="0"/>
        <v>32738</v>
      </c>
      <c r="O15" s="6" t="s">
        <v>26</v>
      </c>
      <c r="Q15" s="6">
        <v>2197</v>
      </c>
      <c r="R15" s="6"/>
      <c r="S15" s="6"/>
    </row>
    <row r="16" spans="1:19" x14ac:dyDescent="0.3">
      <c r="A16" s="9" t="s">
        <v>27</v>
      </c>
      <c r="B16" s="6">
        <v>1118</v>
      </c>
      <c r="C16" s="6">
        <v>1162</v>
      </c>
      <c r="D16" s="6">
        <v>1398</v>
      </c>
      <c r="E16" s="6">
        <v>1486</v>
      </c>
      <c r="F16" s="6">
        <v>1227</v>
      </c>
      <c r="G16" s="6">
        <v>1654</v>
      </c>
      <c r="H16" s="6">
        <v>1647</v>
      </c>
      <c r="I16" s="6">
        <v>1336</v>
      </c>
      <c r="J16" s="6">
        <v>1380</v>
      </c>
      <c r="K16" s="6">
        <v>1298</v>
      </c>
      <c r="L16" s="6">
        <v>1227</v>
      </c>
      <c r="M16" s="6">
        <v>1041</v>
      </c>
      <c r="N16" s="56">
        <f t="shared" si="0"/>
        <v>15974</v>
      </c>
      <c r="O16" s="6" t="s">
        <v>27</v>
      </c>
      <c r="Q16" s="6">
        <v>1041</v>
      </c>
      <c r="R16" s="6"/>
      <c r="S16" s="6"/>
    </row>
    <row r="17" spans="1:19" x14ac:dyDescent="0.3">
      <c r="A17" s="9" t="s">
        <v>28</v>
      </c>
      <c r="B17" s="6">
        <v>3520</v>
      </c>
      <c r="C17" s="6">
        <v>3049</v>
      </c>
      <c r="D17" s="6">
        <v>3697</v>
      </c>
      <c r="E17" s="6">
        <v>3351</v>
      </c>
      <c r="F17" s="6">
        <v>3269</v>
      </c>
      <c r="G17" s="6">
        <v>4035</v>
      </c>
      <c r="H17" s="6">
        <v>4236</v>
      </c>
      <c r="I17" s="6">
        <v>4355</v>
      </c>
      <c r="J17" s="6">
        <v>3296</v>
      </c>
      <c r="K17" s="6">
        <v>3123</v>
      </c>
      <c r="L17" s="6">
        <v>3511</v>
      </c>
      <c r="M17" s="6">
        <v>3116</v>
      </c>
      <c r="N17" s="56">
        <f t="shared" si="0"/>
        <v>42558</v>
      </c>
      <c r="O17" s="6" t="s">
        <v>28</v>
      </c>
      <c r="Q17" s="6">
        <v>3116</v>
      </c>
      <c r="R17" s="6"/>
      <c r="S17" s="6"/>
    </row>
    <row r="18" spans="1:19" x14ac:dyDescent="0.3">
      <c r="A18" s="9" t="s">
        <v>29</v>
      </c>
      <c r="B18" s="6">
        <v>37781</v>
      </c>
      <c r="C18" s="6">
        <v>36971</v>
      </c>
      <c r="D18" s="6">
        <v>40875</v>
      </c>
      <c r="E18" s="6">
        <v>39944</v>
      </c>
      <c r="F18" s="6">
        <v>35027</v>
      </c>
      <c r="G18" s="6">
        <v>43688</v>
      </c>
      <c r="H18" s="6">
        <v>42814</v>
      </c>
      <c r="I18" s="6">
        <v>44116</v>
      </c>
      <c r="J18" s="6">
        <v>37485</v>
      </c>
      <c r="K18" s="6">
        <v>39419</v>
      </c>
      <c r="L18" s="6">
        <v>39723</v>
      </c>
      <c r="M18" s="6">
        <v>35939</v>
      </c>
      <c r="N18" s="56">
        <f t="shared" si="0"/>
        <v>473782</v>
      </c>
      <c r="O18" s="6" t="s">
        <v>29</v>
      </c>
      <c r="Q18" s="6">
        <v>35939</v>
      </c>
      <c r="R18" s="6"/>
      <c r="S18" s="6"/>
    </row>
    <row r="19" spans="1:19" x14ac:dyDescent="0.3">
      <c r="A19" s="9" t="s">
        <v>30</v>
      </c>
      <c r="B19" s="6">
        <v>649</v>
      </c>
      <c r="C19" s="6">
        <v>664</v>
      </c>
      <c r="D19" s="6">
        <v>748</v>
      </c>
      <c r="E19" s="6">
        <v>804</v>
      </c>
      <c r="F19" s="6">
        <v>725</v>
      </c>
      <c r="G19" s="6">
        <v>913</v>
      </c>
      <c r="H19" s="6">
        <v>720</v>
      </c>
      <c r="I19" s="6">
        <v>701</v>
      </c>
      <c r="J19" s="6">
        <v>609</v>
      </c>
      <c r="K19" s="6">
        <v>723</v>
      </c>
      <c r="L19" s="6">
        <v>760</v>
      </c>
      <c r="M19" s="6">
        <v>588</v>
      </c>
      <c r="N19" s="56">
        <f t="shared" si="0"/>
        <v>8604</v>
      </c>
      <c r="O19" s="6" t="s">
        <v>30</v>
      </c>
      <c r="Q19" s="6">
        <v>588</v>
      </c>
      <c r="R19" s="6"/>
      <c r="S19" s="6"/>
    </row>
    <row r="20" spans="1:19" x14ac:dyDescent="0.3">
      <c r="A20" s="9" t="s">
        <v>31</v>
      </c>
      <c r="B20" s="6">
        <v>638</v>
      </c>
      <c r="C20" s="6">
        <v>563</v>
      </c>
      <c r="D20" s="6">
        <v>672</v>
      </c>
      <c r="E20" s="6">
        <v>657</v>
      </c>
      <c r="F20" s="6">
        <v>554</v>
      </c>
      <c r="G20" s="6">
        <v>714</v>
      </c>
      <c r="H20" s="6">
        <v>747</v>
      </c>
      <c r="I20" s="6">
        <v>854</v>
      </c>
      <c r="J20" s="6">
        <v>603</v>
      </c>
      <c r="K20" s="6">
        <v>623</v>
      </c>
      <c r="L20" s="6">
        <v>581</v>
      </c>
      <c r="M20" s="6">
        <v>727</v>
      </c>
      <c r="N20" s="56">
        <f t="shared" si="0"/>
        <v>7933</v>
      </c>
      <c r="O20" s="6" t="s">
        <v>31</v>
      </c>
      <c r="Q20" s="6">
        <v>727</v>
      </c>
      <c r="R20" s="6"/>
      <c r="S20" s="6"/>
    </row>
    <row r="21" spans="1:19" x14ac:dyDescent="0.3">
      <c r="A21" s="9" t="s">
        <v>32</v>
      </c>
      <c r="B21" s="6">
        <v>1272</v>
      </c>
      <c r="C21" s="6">
        <v>1281</v>
      </c>
      <c r="D21" s="6">
        <v>1383</v>
      </c>
      <c r="E21" s="6">
        <v>1215</v>
      </c>
      <c r="F21" s="6">
        <v>1281</v>
      </c>
      <c r="G21" s="6">
        <v>1459</v>
      </c>
      <c r="H21" s="6">
        <v>1249</v>
      </c>
      <c r="I21" s="6">
        <v>1260</v>
      </c>
      <c r="J21" s="6">
        <v>1239</v>
      </c>
      <c r="K21" s="6">
        <v>1358</v>
      </c>
      <c r="L21" s="6">
        <v>1403</v>
      </c>
      <c r="M21" s="6">
        <v>1144</v>
      </c>
      <c r="N21" s="56">
        <f t="shared" si="0"/>
        <v>15544</v>
      </c>
      <c r="O21" s="6" t="s">
        <v>32</v>
      </c>
      <c r="Q21" s="6">
        <v>1144</v>
      </c>
      <c r="R21" s="6"/>
      <c r="S21" s="6"/>
    </row>
    <row r="22" spans="1:19" x14ac:dyDescent="0.3">
      <c r="A22" s="9" t="s">
        <v>33</v>
      </c>
      <c r="B22" s="6">
        <v>801</v>
      </c>
      <c r="C22" s="6">
        <v>835</v>
      </c>
      <c r="D22" s="6">
        <v>930</v>
      </c>
      <c r="E22" s="6">
        <v>1021</v>
      </c>
      <c r="F22" s="6">
        <v>994</v>
      </c>
      <c r="G22" s="6">
        <v>1081</v>
      </c>
      <c r="H22" s="6">
        <v>1180</v>
      </c>
      <c r="I22" s="6">
        <v>1285</v>
      </c>
      <c r="J22" s="6">
        <v>1232</v>
      </c>
      <c r="K22" s="6">
        <v>1184</v>
      </c>
      <c r="L22" s="6">
        <v>1405</v>
      </c>
      <c r="M22" s="6">
        <v>1070</v>
      </c>
      <c r="N22" s="56">
        <f t="shared" si="0"/>
        <v>13018</v>
      </c>
      <c r="O22" s="6" t="s">
        <v>33</v>
      </c>
      <c r="Q22" s="6">
        <v>1070</v>
      </c>
      <c r="R22" s="6"/>
      <c r="S22" s="6"/>
    </row>
    <row r="23" spans="1:19" x14ac:dyDescent="0.3">
      <c r="A23" s="9" t="s">
        <v>34</v>
      </c>
      <c r="B23" s="6">
        <v>426</v>
      </c>
      <c r="C23" s="6">
        <v>266</v>
      </c>
      <c r="D23" s="6">
        <v>406</v>
      </c>
      <c r="E23" s="6">
        <v>310</v>
      </c>
      <c r="F23" s="6">
        <v>263</v>
      </c>
      <c r="G23" s="6">
        <v>382</v>
      </c>
      <c r="H23" s="6">
        <v>474</v>
      </c>
      <c r="I23" s="6">
        <v>418</v>
      </c>
      <c r="J23" s="6">
        <v>449</v>
      </c>
      <c r="K23" s="6">
        <v>433</v>
      </c>
      <c r="L23" s="6">
        <v>408</v>
      </c>
      <c r="M23" s="6">
        <v>329</v>
      </c>
      <c r="N23" s="56">
        <f t="shared" si="0"/>
        <v>4564</v>
      </c>
      <c r="O23" s="6" t="s">
        <v>34</v>
      </c>
      <c r="Q23" s="6">
        <v>329</v>
      </c>
      <c r="R23" s="6"/>
      <c r="S23" s="6"/>
    </row>
    <row r="24" spans="1:19" x14ac:dyDescent="0.3">
      <c r="A24" s="9" t="s">
        <v>35</v>
      </c>
      <c r="B24" s="6">
        <v>1836</v>
      </c>
      <c r="C24" s="6">
        <v>1947</v>
      </c>
      <c r="D24" s="6">
        <v>1874</v>
      </c>
      <c r="E24" s="6">
        <v>1904</v>
      </c>
      <c r="F24" s="6">
        <v>1735</v>
      </c>
      <c r="G24" s="6">
        <v>3125</v>
      </c>
      <c r="H24" s="6">
        <v>2459</v>
      </c>
      <c r="I24" s="6">
        <v>2179</v>
      </c>
      <c r="J24" s="6">
        <v>1818</v>
      </c>
      <c r="K24" s="6">
        <v>1995</v>
      </c>
      <c r="L24" s="6">
        <v>1919</v>
      </c>
      <c r="M24" s="6">
        <v>2110</v>
      </c>
      <c r="N24" s="56">
        <f t="shared" si="0"/>
        <v>24901</v>
      </c>
      <c r="O24" s="6" t="s">
        <v>35</v>
      </c>
      <c r="Q24" s="6">
        <v>2110</v>
      </c>
      <c r="R24" s="6"/>
      <c r="S24" s="6"/>
    </row>
    <row r="25" spans="1:19" x14ac:dyDescent="0.3">
      <c r="A25" s="9" t="s">
        <v>36</v>
      </c>
      <c r="B25" s="6">
        <v>707</v>
      </c>
      <c r="C25" s="6">
        <v>665</v>
      </c>
      <c r="D25" s="6">
        <v>806</v>
      </c>
      <c r="E25" s="6">
        <v>919</v>
      </c>
      <c r="F25" s="6">
        <v>729</v>
      </c>
      <c r="G25" s="6">
        <v>926</v>
      </c>
      <c r="H25" s="6">
        <v>829</v>
      </c>
      <c r="I25" s="6">
        <v>887</v>
      </c>
      <c r="J25" s="6">
        <v>976</v>
      </c>
      <c r="K25" s="6">
        <v>1112</v>
      </c>
      <c r="L25" s="6">
        <v>1127</v>
      </c>
      <c r="M25" s="6">
        <v>1010</v>
      </c>
      <c r="N25" s="56">
        <f t="shared" si="0"/>
        <v>10693</v>
      </c>
      <c r="O25" s="6" t="s">
        <v>36</v>
      </c>
      <c r="Q25" s="6">
        <v>1010</v>
      </c>
      <c r="R25" s="6"/>
      <c r="S25" s="6"/>
    </row>
    <row r="26" spans="1:19" x14ac:dyDescent="0.3">
      <c r="A26" s="9" t="s">
        <v>37</v>
      </c>
      <c r="B26" s="6">
        <v>6776</v>
      </c>
      <c r="C26" s="6">
        <v>7257</v>
      </c>
      <c r="D26" s="6">
        <v>8242</v>
      </c>
      <c r="E26" s="6">
        <v>7808</v>
      </c>
      <c r="F26" s="6">
        <v>6995</v>
      </c>
      <c r="G26" s="6">
        <v>9189</v>
      </c>
      <c r="H26" s="6">
        <v>8677</v>
      </c>
      <c r="I26" s="6">
        <v>7939</v>
      </c>
      <c r="J26" s="6">
        <v>7018</v>
      </c>
      <c r="K26" s="6">
        <v>7063</v>
      </c>
      <c r="L26" s="6">
        <v>6779</v>
      </c>
      <c r="M26" s="6">
        <v>5987</v>
      </c>
      <c r="N26" s="56">
        <f t="shared" si="0"/>
        <v>89730</v>
      </c>
      <c r="O26" s="6" t="s">
        <v>37</v>
      </c>
      <c r="Q26" s="6">
        <v>5987</v>
      </c>
      <c r="R26" s="6"/>
      <c r="S26" s="6"/>
    </row>
    <row r="27" spans="1:19" x14ac:dyDescent="0.3">
      <c r="A27" s="9" t="s">
        <v>38</v>
      </c>
      <c r="B27" s="6">
        <v>4644</v>
      </c>
      <c r="C27" s="6">
        <v>4855</v>
      </c>
      <c r="D27" s="6">
        <v>5612</v>
      </c>
      <c r="E27" s="6">
        <v>4694</v>
      </c>
      <c r="F27" s="6">
        <v>4270</v>
      </c>
      <c r="G27" s="6">
        <v>5311</v>
      </c>
      <c r="H27" s="6">
        <v>5184</v>
      </c>
      <c r="I27" s="6">
        <v>5421</v>
      </c>
      <c r="J27" s="6">
        <v>4683</v>
      </c>
      <c r="K27" s="6">
        <v>4537</v>
      </c>
      <c r="L27" s="6">
        <v>4148</v>
      </c>
      <c r="M27" s="6">
        <v>4124</v>
      </c>
      <c r="N27" s="56">
        <f t="shared" si="0"/>
        <v>57483</v>
      </c>
      <c r="O27" s="6" t="s">
        <v>38</v>
      </c>
      <c r="Q27" s="6">
        <v>4124</v>
      </c>
      <c r="R27" s="6"/>
      <c r="S27" s="6"/>
    </row>
    <row r="28" spans="1:19" x14ac:dyDescent="0.3">
      <c r="A28" s="9" t="s">
        <v>39</v>
      </c>
      <c r="B28" s="6">
        <v>979</v>
      </c>
      <c r="C28" s="6">
        <v>1213</v>
      </c>
      <c r="D28" s="6">
        <v>1416</v>
      </c>
      <c r="E28" s="6">
        <v>1295</v>
      </c>
      <c r="F28" s="6">
        <v>867</v>
      </c>
      <c r="G28" s="6">
        <v>1678</v>
      </c>
      <c r="H28" s="6">
        <v>1701</v>
      </c>
      <c r="I28" s="6">
        <v>1762</v>
      </c>
      <c r="J28" s="6">
        <v>1434</v>
      </c>
      <c r="K28" s="6">
        <v>1465</v>
      </c>
      <c r="L28" s="6">
        <v>1215</v>
      </c>
      <c r="M28" s="6">
        <v>1103</v>
      </c>
      <c r="N28" s="56">
        <f t="shared" si="0"/>
        <v>16128</v>
      </c>
      <c r="O28" s="6" t="s">
        <v>39</v>
      </c>
      <c r="Q28" s="6">
        <v>1103</v>
      </c>
      <c r="R28" s="6"/>
      <c r="S28" s="6"/>
    </row>
    <row r="29" spans="1:19" x14ac:dyDescent="0.3">
      <c r="A29" s="9" t="s">
        <v>40</v>
      </c>
      <c r="B29" s="6">
        <v>1866</v>
      </c>
      <c r="C29" s="6">
        <v>1614</v>
      </c>
      <c r="D29" s="6">
        <v>1971</v>
      </c>
      <c r="E29" s="6">
        <v>1997</v>
      </c>
      <c r="F29" s="6">
        <v>1685</v>
      </c>
      <c r="G29" s="6">
        <v>1814</v>
      </c>
      <c r="H29" s="6">
        <v>1656</v>
      </c>
      <c r="I29" s="6">
        <v>1657</v>
      </c>
      <c r="J29" s="6">
        <v>1583</v>
      </c>
      <c r="K29" s="6">
        <v>1611</v>
      </c>
      <c r="L29" s="6">
        <v>1646</v>
      </c>
      <c r="M29" s="6">
        <v>1409</v>
      </c>
      <c r="N29" s="56">
        <f t="shared" si="0"/>
        <v>20509</v>
      </c>
      <c r="O29" s="6" t="s">
        <v>40</v>
      </c>
      <c r="Q29" s="6">
        <v>1409</v>
      </c>
      <c r="R29" s="6"/>
      <c r="S29" s="6"/>
    </row>
    <row r="30" spans="1:19" x14ac:dyDescent="0.3">
      <c r="A30" s="9" t="s">
        <v>41</v>
      </c>
      <c r="B30" s="6">
        <v>3990</v>
      </c>
      <c r="C30" s="6">
        <v>4515</v>
      </c>
      <c r="D30" s="6">
        <v>5053</v>
      </c>
      <c r="E30" s="6">
        <v>4171</v>
      </c>
      <c r="F30" s="6">
        <v>4357</v>
      </c>
      <c r="G30" s="6">
        <v>7234</v>
      </c>
      <c r="H30" s="6">
        <v>6136</v>
      </c>
      <c r="I30" s="6">
        <v>6159</v>
      </c>
      <c r="J30" s="6">
        <v>4805</v>
      </c>
      <c r="K30" s="6">
        <v>5195</v>
      </c>
      <c r="L30" s="6">
        <v>4792</v>
      </c>
      <c r="M30" s="6">
        <v>3869</v>
      </c>
      <c r="N30" s="56">
        <f t="shared" si="0"/>
        <v>60276</v>
      </c>
      <c r="O30" s="6" t="s">
        <v>41</v>
      </c>
      <c r="Q30" s="6">
        <v>3869</v>
      </c>
      <c r="R30" s="6"/>
      <c r="S30" s="6"/>
    </row>
    <row r="31" spans="1:19" x14ac:dyDescent="0.3">
      <c r="A31" s="57" t="s">
        <v>42</v>
      </c>
      <c r="B31" s="58">
        <v>1407</v>
      </c>
      <c r="C31" s="59">
        <v>1618</v>
      </c>
      <c r="D31" s="59">
        <v>1845</v>
      </c>
      <c r="E31" s="59">
        <v>1550</v>
      </c>
      <c r="F31" s="59">
        <v>1623</v>
      </c>
      <c r="G31" s="59">
        <v>1515</v>
      </c>
      <c r="H31" s="59">
        <v>1805</v>
      </c>
      <c r="I31" s="59">
        <v>1603</v>
      </c>
      <c r="J31" s="59">
        <v>1559</v>
      </c>
      <c r="K31" s="59">
        <v>1581</v>
      </c>
      <c r="L31" s="59">
        <v>1480</v>
      </c>
      <c r="M31" s="59">
        <v>1698</v>
      </c>
      <c r="N31" s="56">
        <f t="shared" si="0"/>
        <v>19284</v>
      </c>
      <c r="O31" s="6" t="s">
        <v>42</v>
      </c>
      <c r="Q31" s="6">
        <v>1698</v>
      </c>
      <c r="R31" s="6"/>
      <c r="S31" s="6"/>
    </row>
    <row r="32" spans="1:19" x14ac:dyDescent="0.3">
      <c r="A32" s="60" t="s">
        <v>43</v>
      </c>
      <c r="B32" s="61">
        <v>153525</v>
      </c>
      <c r="C32" s="61">
        <v>149770</v>
      </c>
      <c r="D32" s="61">
        <v>174936</v>
      </c>
      <c r="E32" s="61">
        <v>158967</v>
      </c>
      <c r="F32" s="61">
        <v>151802</v>
      </c>
      <c r="G32" s="61">
        <v>194260</v>
      </c>
      <c r="H32" s="61">
        <v>186374</v>
      </c>
      <c r="I32" s="61">
        <v>183917</v>
      </c>
      <c r="J32" s="61">
        <v>155549</v>
      </c>
      <c r="K32" s="61">
        <v>162316</v>
      </c>
      <c r="L32" s="61">
        <v>158644</v>
      </c>
      <c r="M32" s="61">
        <v>144124</v>
      </c>
      <c r="N32" s="62">
        <f t="shared" si="0"/>
        <v>1974184</v>
      </c>
      <c r="O32" s="6" t="s">
        <v>87</v>
      </c>
      <c r="Q32" s="6">
        <v>144124</v>
      </c>
      <c r="R32" s="6"/>
      <c r="S32" s="6"/>
    </row>
    <row r="34" spans="1:14" x14ac:dyDescent="0.3">
      <c r="A34" s="18" t="s">
        <v>44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7"/>
    </row>
    <row r="35" spans="1:14" x14ac:dyDescent="0.3">
      <c r="A35" s="20" t="s">
        <v>45</v>
      </c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2"/>
    </row>
    <row r="36" spans="1:14" x14ac:dyDescent="0.3">
      <c r="A36" s="23"/>
      <c r="B36" s="24" t="s">
        <v>0</v>
      </c>
      <c r="C36" s="24" t="s">
        <v>1</v>
      </c>
      <c r="D36" s="24" t="s">
        <v>2</v>
      </c>
      <c r="E36" s="24" t="s">
        <v>3</v>
      </c>
      <c r="F36" s="24" t="s">
        <v>4</v>
      </c>
      <c r="G36" s="24" t="s">
        <v>5</v>
      </c>
      <c r="H36" s="24" t="s">
        <v>6</v>
      </c>
      <c r="I36" s="24" t="s">
        <v>7</v>
      </c>
      <c r="J36" s="24" t="s">
        <v>8</v>
      </c>
      <c r="K36" s="24" t="s">
        <v>9</v>
      </c>
      <c r="L36" s="24" t="s">
        <v>10</v>
      </c>
      <c r="M36" s="24" t="s">
        <v>11</v>
      </c>
      <c r="N36" s="23" t="s">
        <v>12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12CEC-3F94-4122-AA04-95D9FAB02B0D}">
  <dimension ref="A1:BA32"/>
  <sheetViews>
    <sheetView workbookViewId="0">
      <selection sqref="A1:XFD1048576"/>
    </sheetView>
  </sheetViews>
  <sheetFormatPr defaultRowHeight="14.4" x14ac:dyDescent="0.3"/>
  <cols>
    <col min="1" max="1" width="15.44140625" bestFit="1" customWidth="1"/>
    <col min="2" max="2" width="9.33203125" customWidth="1"/>
    <col min="3" max="3" width="10.109375" customWidth="1"/>
    <col min="4" max="4" width="10.33203125" bestFit="1" customWidth="1"/>
    <col min="5" max="5" width="5.44140625" bestFit="1" customWidth="1"/>
    <col min="6" max="6" width="5.44140625" customWidth="1"/>
    <col min="9" max="9" width="10.44140625" bestFit="1" customWidth="1"/>
    <col min="10" max="10" width="5.88671875" customWidth="1"/>
    <col min="13" max="13" width="10.44140625" bestFit="1" customWidth="1"/>
    <col min="14" max="14" width="4.6640625" customWidth="1"/>
    <col min="17" max="17" width="10.44140625" bestFit="1" customWidth="1"/>
    <col min="18" max="18" width="5.88671875" customWidth="1"/>
    <col min="21" max="21" width="10.44140625" bestFit="1" customWidth="1"/>
    <col min="22" max="22" width="5.44140625" customWidth="1"/>
    <col min="23" max="24" width="9.88671875" bestFit="1" customWidth="1"/>
    <col min="25" max="25" width="10.44140625" bestFit="1" customWidth="1"/>
    <col min="26" max="26" width="5.33203125" customWidth="1"/>
    <col min="27" max="28" width="10.109375" bestFit="1" customWidth="1"/>
    <col min="29" max="29" width="10.44140625" bestFit="1" customWidth="1"/>
    <col min="30" max="30" width="3.88671875" customWidth="1"/>
    <col min="33" max="33" width="10.44140625" bestFit="1" customWidth="1"/>
    <col min="34" max="34" width="5.6640625" customWidth="1"/>
    <col min="37" max="37" width="10.44140625" bestFit="1" customWidth="1"/>
    <col min="38" max="38" width="5.33203125" customWidth="1"/>
    <col min="41" max="41" width="10.44140625" bestFit="1" customWidth="1"/>
    <col min="42" max="42" width="4.88671875" customWidth="1"/>
    <col min="45" max="45" width="10.44140625" bestFit="1" customWidth="1"/>
    <col min="46" max="46" width="5.109375" customWidth="1"/>
    <col min="49" max="49" width="10.44140625" bestFit="1" customWidth="1"/>
    <col min="50" max="50" width="5" customWidth="1"/>
    <col min="53" max="53" width="10.44140625" bestFit="1" customWidth="1"/>
  </cols>
  <sheetData>
    <row r="1" spans="1:53" s="30" customFormat="1" ht="27" x14ac:dyDescent="0.3">
      <c r="A1" s="25"/>
      <c r="B1" s="26" t="s">
        <v>46</v>
      </c>
      <c r="C1" s="27" t="s">
        <v>47</v>
      </c>
      <c r="D1" s="28" t="s">
        <v>48</v>
      </c>
      <c r="E1" s="29" t="s">
        <v>49</v>
      </c>
      <c r="G1" s="31" t="s">
        <v>50</v>
      </c>
      <c r="H1" s="31" t="s">
        <v>51</v>
      </c>
      <c r="I1" s="32" t="s">
        <v>48</v>
      </c>
      <c r="K1" s="31" t="s">
        <v>52</v>
      </c>
      <c r="L1" s="31" t="s">
        <v>53</v>
      </c>
      <c r="M1" s="32" t="s">
        <v>48</v>
      </c>
      <c r="O1" s="32" t="s">
        <v>54</v>
      </c>
      <c r="P1" s="33" t="s">
        <v>55</v>
      </c>
      <c r="Q1" s="32" t="s">
        <v>48</v>
      </c>
      <c r="S1" s="32" t="s">
        <v>56</v>
      </c>
      <c r="T1" s="33" t="s">
        <v>57</v>
      </c>
      <c r="U1" s="32" t="s">
        <v>48</v>
      </c>
      <c r="W1" s="32" t="s">
        <v>58</v>
      </c>
      <c r="X1" s="33" t="s">
        <v>59</v>
      </c>
      <c r="Y1" s="32" t="s">
        <v>48</v>
      </c>
      <c r="AA1" s="32" t="s">
        <v>60</v>
      </c>
      <c r="AB1" s="33" t="s">
        <v>61</v>
      </c>
      <c r="AC1" s="32" t="s">
        <v>48</v>
      </c>
      <c r="AE1" s="31" t="s">
        <v>62</v>
      </c>
      <c r="AF1" s="32" t="s">
        <v>63</v>
      </c>
      <c r="AG1" s="32" t="s">
        <v>48</v>
      </c>
      <c r="AI1" s="31" t="s">
        <v>64</v>
      </c>
      <c r="AJ1" s="33" t="s">
        <v>65</v>
      </c>
      <c r="AK1" s="34" t="s">
        <v>48</v>
      </c>
      <c r="AM1" s="31" t="s">
        <v>66</v>
      </c>
      <c r="AN1" s="33" t="s">
        <v>67</v>
      </c>
      <c r="AO1" s="32" t="s">
        <v>48</v>
      </c>
      <c r="AQ1" s="32" t="s">
        <v>68</v>
      </c>
      <c r="AR1" s="33" t="s">
        <v>69</v>
      </c>
      <c r="AS1" s="32" t="s">
        <v>48</v>
      </c>
      <c r="AU1" s="32" t="s">
        <v>70</v>
      </c>
      <c r="AV1" s="33" t="s">
        <v>71</v>
      </c>
      <c r="AW1" s="32" t="s">
        <v>48</v>
      </c>
      <c r="AY1" s="32" t="s">
        <v>72</v>
      </c>
      <c r="AZ1" s="33" t="s">
        <v>73</v>
      </c>
      <c r="BA1" s="34" t="s">
        <v>48</v>
      </c>
    </row>
    <row r="2" spans="1:53" x14ac:dyDescent="0.3">
      <c r="A2" s="17" t="s">
        <v>13</v>
      </c>
      <c r="B2" s="35">
        <f t="shared" ref="B2:C32" si="0">G2+K2+O2+S2+W2+AA2+AE2+AI2+AM2+AQ2+AU2+AY2</f>
        <v>70601</v>
      </c>
      <c r="C2">
        <f>H2+L2+P2+T2+X2+AB2+AF2+AJ2+AN2+AR2+AV2+AZ2</f>
        <v>66187</v>
      </c>
      <c r="D2" s="36">
        <f>B2-C2</f>
        <v>4414</v>
      </c>
      <c r="E2" s="37">
        <f>D2/C2</f>
        <v>6.6689833350960154E-2</v>
      </c>
      <c r="G2" s="38">
        <v>5931</v>
      </c>
      <c r="H2" s="39">
        <v>8031</v>
      </c>
      <c r="I2" s="40">
        <f>G2-H2</f>
        <v>-2100</v>
      </c>
      <c r="K2" s="38">
        <v>6292</v>
      </c>
      <c r="L2" s="39">
        <v>7668</v>
      </c>
      <c r="M2" s="40">
        <f>K2-L2</f>
        <v>-1376</v>
      </c>
      <c r="O2" s="38">
        <v>6728</v>
      </c>
      <c r="P2" s="39">
        <v>5411</v>
      </c>
      <c r="Q2" s="40">
        <f>O2-P2</f>
        <v>1317</v>
      </c>
      <c r="S2" s="38">
        <v>5408</v>
      </c>
      <c r="T2" s="39">
        <v>726</v>
      </c>
      <c r="U2" s="40">
        <f>S2-T2</f>
        <v>4682</v>
      </c>
      <c r="W2" s="38">
        <v>4891</v>
      </c>
      <c r="X2" s="39">
        <v>2044</v>
      </c>
      <c r="Y2" s="40">
        <f>W2-X2</f>
        <v>2847</v>
      </c>
      <c r="AA2" s="38">
        <v>6685</v>
      </c>
      <c r="AB2" s="39">
        <v>5349</v>
      </c>
      <c r="AC2" s="40">
        <f t="shared" ref="AC2:AC32" si="1">AA2-AB2</f>
        <v>1336</v>
      </c>
      <c r="AE2" s="38">
        <v>6540</v>
      </c>
      <c r="AF2" s="39">
        <v>6472</v>
      </c>
      <c r="AG2" s="40">
        <f>AE2-AF2</f>
        <v>68</v>
      </c>
      <c r="AI2" s="38">
        <v>6673</v>
      </c>
      <c r="AJ2" s="39">
        <v>6064</v>
      </c>
      <c r="AK2" s="41">
        <f>AI2-AJ2</f>
        <v>609</v>
      </c>
      <c r="AM2" s="39">
        <v>5647</v>
      </c>
      <c r="AN2" s="39">
        <v>6299</v>
      </c>
      <c r="AO2" s="40">
        <f t="shared" ref="AO2:AO32" si="2">AM2-AN2</f>
        <v>-652</v>
      </c>
      <c r="AQ2" s="39">
        <v>5350</v>
      </c>
      <c r="AR2" s="39">
        <v>6420</v>
      </c>
      <c r="AS2" s="40">
        <f t="shared" ref="AS2:AS32" si="3">AQ2-AR2</f>
        <v>-1070</v>
      </c>
      <c r="AU2" s="39">
        <v>4975</v>
      </c>
      <c r="AV2" s="39">
        <v>6043</v>
      </c>
      <c r="AW2" s="40">
        <f>AU2-AV2</f>
        <v>-1068</v>
      </c>
      <c r="AY2" s="39">
        <v>5481</v>
      </c>
      <c r="AZ2" s="39">
        <v>5660</v>
      </c>
      <c r="BA2" s="41">
        <f>AY2-AZ2</f>
        <v>-179</v>
      </c>
    </row>
    <row r="3" spans="1:53" x14ac:dyDescent="0.3">
      <c r="A3" s="17" t="s">
        <v>14</v>
      </c>
      <c r="B3" s="35">
        <f t="shared" si="0"/>
        <v>6517</v>
      </c>
      <c r="C3">
        <f t="shared" si="0"/>
        <v>6944</v>
      </c>
      <c r="D3" s="36">
        <f>B3-C3</f>
        <v>-427</v>
      </c>
      <c r="E3" s="37">
        <f t="shared" ref="E3:E32" si="4">D3/C3</f>
        <v>-6.1491935483870969E-2</v>
      </c>
      <c r="G3" s="42">
        <v>616</v>
      </c>
      <c r="H3" s="35">
        <v>673</v>
      </c>
      <c r="I3" s="40">
        <f>G3-H3</f>
        <v>-57</v>
      </c>
      <c r="K3" s="42">
        <v>539</v>
      </c>
      <c r="L3" s="35">
        <v>468</v>
      </c>
      <c r="M3" s="40">
        <f t="shared" ref="M3:M32" si="5">K3-L3</f>
        <v>71</v>
      </c>
      <c r="O3" s="42">
        <v>651</v>
      </c>
      <c r="P3" s="35">
        <v>717</v>
      </c>
      <c r="Q3" s="40">
        <f t="shared" ref="Q3:Q32" si="6">O3-P3</f>
        <v>-66</v>
      </c>
      <c r="S3" s="42">
        <v>567</v>
      </c>
      <c r="T3" s="35">
        <v>6</v>
      </c>
      <c r="U3" s="40">
        <f t="shared" ref="U3:U32" si="7">S3-T3</f>
        <v>561</v>
      </c>
      <c r="W3" s="42">
        <v>499</v>
      </c>
      <c r="X3" s="35">
        <v>273</v>
      </c>
      <c r="Y3" s="40">
        <f t="shared" ref="Y3:Y31" si="8">W3-X3</f>
        <v>226</v>
      </c>
      <c r="AA3" s="42">
        <v>682</v>
      </c>
      <c r="AB3" s="35">
        <v>345</v>
      </c>
      <c r="AC3" s="40">
        <f t="shared" si="1"/>
        <v>337</v>
      </c>
      <c r="AE3" s="42">
        <v>580</v>
      </c>
      <c r="AF3" s="35">
        <v>695</v>
      </c>
      <c r="AG3" s="40">
        <f t="shared" ref="AG3:AG31" si="9">AE3-AF3</f>
        <v>-115</v>
      </c>
      <c r="AI3" s="42">
        <v>530</v>
      </c>
      <c r="AJ3" s="35">
        <v>669</v>
      </c>
      <c r="AK3" s="41">
        <f t="shared" ref="AK3:AK31" si="10">AI3-AJ3</f>
        <v>-139</v>
      </c>
      <c r="AM3" s="35">
        <v>454</v>
      </c>
      <c r="AN3" s="35">
        <v>749</v>
      </c>
      <c r="AO3" s="40">
        <f t="shared" si="2"/>
        <v>-295</v>
      </c>
      <c r="AQ3" s="35">
        <v>518</v>
      </c>
      <c r="AR3" s="35">
        <v>814</v>
      </c>
      <c r="AS3" s="40">
        <f t="shared" si="3"/>
        <v>-296</v>
      </c>
      <c r="AU3" s="35">
        <v>521</v>
      </c>
      <c r="AV3" s="35">
        <v>848</v>
      </c>
      <c r="AW3" s="40">
        <f t="shared" ref="AW3:AW31" si="11">AU3-AV3</f>
        <v>-327</v>
      </c>
      <c r="AY3" s="35">
        <v>360</v>
      </c>
      <c r="AZ3" s="35">
        <v>687</v>
      </c>
      <c r="BA3" s="41">
        <f t="shared" ref="BA3:BA31" si="12">AY3-AZ3</f>
        <v>-327</v>
      </c>
    </row>
    <row r="4" spans="1:53" x14ac:dyDescent="0.3">
      <c r="A4" s="17" t="s">
        <v>15</v>
      </c>
      <c r="B4" s="35">
        <f t="shared" si="0"/>
        <v>40328</v>
      </c>
      <c r="C4">
        <f t="shared" si="0"/>
        <v>33664</v>
      </c>
      <c r="D4" s="36">
        <f>B4-C4</f>
        <v>6664</v>
      </c>
      <c r="E4" s="37">
        <f t="shared" si="4"/>
        <v>0.19795627376425856</v>
      </c>
      <c r="G4" s="42">
        <v>3046</v>
      </c>
      <c r="H4" s="35">
        <v>4693</v>
      </c>
      <c r="I4" s="40">
        <f t="shared" ref="I4:I32" si="13">G4-H4</f>
        <v>-1647</v>
      </c>
      <c r="K4" s="42">
        <v>3469</v>
      </c>
      <c r="L4" s="35">
        <v>4657</v>
      </c>
      <c r="M4" s="40">
        <f t="shared" si="5"/>
        <v>-1188</v>
      </c>
      <c r="O4" s="42">
        <v>3630</v>
      </c>
      <c r="P4" s="35">
        <v>3314</v>
      </c>
      <c r="Q4" s="40">
        <f t="shared" si="6"/>
        <v>316</v>
      </c>
      <c r="S4" s="42">
        <v>3153</v>
      </c>
      <c r="T4" s="35">
        <v>432</v>
      </c>
      <c r="U4" s="40">
        <f t="shared" si="7"/>
        <v>2721</v>
      </c>
      <c r="W4" s="42">
        <v>3234</v>
      </c>
      <c r="X4" s="35">
        <v>319</v>
      </c>
      <c r="Y4" s="40">
        <f t="shared" si="8"/>
        <v>2915</v>
      </c>
      <c r="AA4" s="42">
        <v>4156</v>
      </c>
      <c r="AB4" s="35">
        <v>1906</v>
      </c>
      <c r="AC4" s="40">
        <f t="shared" si="1"/>
        <v>2250</v>
      </c>
      <c r="AE4" s="42">
        <v>4170</v>
      </c>
      <c r="AF4" s="35">
        <v>3197</v>
      </c>
      <c r="AG4" s="40">
        <f t="shared" si="9"/>
        <v>973</v>
      </c>
      <c r="AI4" s="42">
        <v>3563</v>
      </c>
      <c r="AJ4" s="35">
        <v>3699</v>
      </c>
      <c r="AK4" s="41">
        <f t="shared" si="10"/>
        <v>-136</v>
      </c>
      <c r="AM4" s="35">
        <v>2979</v>
      </c>
      <c r="AN4" s="35">
        <v>3428</v>
      </c>
      <c r="AO4" s="40">
        <f t="shared" si="2"/>
        <v>-449</v>
      </c>
      <c r="AQ4" s="35">
        <v>2550</v>
      </c>
      <c r="AR4" s="35">
        <v>2692</v>
      </c>
      <c r="AS4" s="40">
        <f t="shared" si="3"/>
        <v>-142</v>
      </c>
      <c r="AU4" s="35">
        <v>3134</v>
      </c>
      <c r="AV4" s="35">
        <v>2558</v>
      </c>
      <c r="AW4" s="40">
        <f t="shared" si="11"/>
        <v>576</v>
      </c>
      <c r="AY4" s="35">
        <v>3244</v>
      </c>
      <c r="AZ4" s="35">
        <v>2769</v>
      </c>
      <c r="BA4" s="41">
        <f t="shared" si="12"/>
        <v>475</v>
      </c>
    </row>
    <row r="5" spans="1:53" x14ac:dyDescent="0.3">
      <c r="A5" s="17" t="s">
        <v>16</v>
      </c>
      <c r="B5" s="35">
        <f t="shared" si="0"/>
        <v>9252</v>
      </c>
      <c r="C5">
        <f t="shared" si="0"/>
        <v>7999</v>
      </c>
      <c r="D5" s="36">
        <f t="shared" ref="D5:D32" si="14">B5-C5</f>
        <v>1253</v>
      </c>
      <c r="E5" s="37">
        <f t="shared" si="4"/>
        <v>0.15664458057257158</v>
      </c>
      <c r="G5" s="42">
        <v>680</v>
      </c>
      <c r="H5" s="35">
        <v>1395</v>
      </c>
      <c r="I5" s="40">
        <f t="shared" si="13"/>
        <v>-715</v>
      </c>
      <c r="K5" s="42">
        <v>664</v>
      </c>
      <c r="L5" s="35">
        <v>1218</v>
      </c>
      <c r="M5" s="40">
        <f t="shared" si="5"/>
        <v>-554</v>
      </c>
      <c r="O5" s="42">
        <v>721</v>
      </c>
      <c r="P5" s="35">
        <v>840</v>
      </c>
      <c r="Q5" s="40">
        <f t="shared" si="6"/>
        <v>-119</v>
      </c>
      <c r="S5" s="42">
        <v>552</v>
      </c>
      <c r="T5" s="35">
        <v>159</v>
      </c>
      <c r="U5" s="40">
        <f t="shared" si="7"/>
        <v>393</v>
      </c>
      <c r="W5" s="42">
        <v>631</v>
      </c>
      <c r="X5" s="35">
        <v>254</v>
      </c>
      <c r="Y5" s="40">
        <f t="shared" si="8"/>
        <v>377</v>
      </c>
      <c r="AA5" s="42">
        <v>959</v>
      </c>
      <c r="AB5" s="35">
        <v>636</v>
      </c>
      <c r="AC5" s="40">
        <f t="shared" si="1"/>
        <v>323</v>
      </c>
      <c r="AE5" s="42">
        <v>962</v>
      </c>
      <c r="AF5" s="35">
        <v>518</v>
      </c>
      <c r="AG5" s="40">
        <f t="shared" si="9"/>
        <v>444</v>
      </c>
      <c r="AI5" s="42">
        <v>775</v>
      </c>
      <c r="AJ5" s="35">
        <v>605</v>
      </c>
      <c r="AK5" s="41">
        <f t="shared" si="10"/>
        <v>170</v>
      </c>
      <c r="AM5" s="35">
        <v>799</v>
      </c>
      <c r="AN5" s="35">
        <v>561</v>
      </c>
      <c r="AO5" s="40">
        <f t="shared" si="2"/>
        <v>238</v>
      </c>
      <c r="AQ5" s="35">
        <v>922</v>
      </c>
      <c r="AR5" s="35">
        <v>564</v>
      </c>
      <c r="AS5" s="40">
        <f t="shared" si="3"/>
        <v>358</v>
      </c>
      <c r="AU5" s="35">
        <v>872</v>
      </c>
      <c r="AV5" s="35">
        <v>501</v>
      </c>
      <c r="AW5" s="40">
        <f t="shared" si="11"/>
        <v>371</v>
      </c>
      <c r="AY5" s="35">
        <v>715</v>
      </c>
      <c r="AZ5" s="35">
        <v>748</v>
      </c>
      <c r="BA5" s="41">
        <f t="shared" si="12"/>
        <v>-33</v>
      </c>
    </row>
    <row r="6" spans="1:53" x14ac:dyDescent="0.3">
      <c r="A6" s="17" t="s">
        <v>17</v>
      </c>
      <c r="B6" s="35">
        <f t="shared" si="0"/>
        <v>5487</v>
      </c>
      <c r="C6">
        <f t="shared" si="0"/>
        <v>4664</v>
      </c>
      <c r="D6" s="36">
        <f t="shared" si="14"/>
        <v>823</v>
      </c>
      <c r="E6" s="37">
        <f t="shared" si="4"/>
        <v>0.17645797598627788</v>
      </c>
      <c r="G6" s="42">
        <v>406</v>
      </c>
      <c r="H6" s="35">
        <v>685</v>
      </c>
      <c r="I6" s="40">
        <f t="shared" si="13"/>
        <v>-279</v>
      </c>
      <c r="K6" s="42">
        <v>407</v>
      </c>
      <c r="L6" s="35">
        <v>695</v>
      </c>
      <c r="M6" s="40">
        <f t="shared" si="5"/>
        <v>-288</v>
      </c>
      <c r="O6" s="42">
        <v>574</v>
      </c>
      <c r="P6" s="35">
        <v>345</v>
      </c>
      <c r="Q6" s="40">
        <f t="shared" si="6"/>
        <v>229</v>
      </c>
      <c r="S6" s="42">
        <v>544</v>
      </c>
      <c r="T6" s="35">
        <v>26</v>
      </c>
      <c r="U6" s="40">
        <f t="shared" si="7"/>
        <v>518</v>
      </c>
      <c r="W6" s="42">
        <v>282</v>
      </c>
      <c r="X6" s="35">
        <v>98</v>
      </c>
      <c r="Y6" s="40">
        <f t="shared" si="8"/>
        <v>184</v>
      </c>
      <c r="AA6" s="42">
        <v>489</v>
      </c>
      <c r="AB6" s="35">
        <v>367</v>
      </c>
      <c r="AC6" s="40">
        <f t="shared" si="1"/>
        <v>122</v>
      </c>
      <c r="AE6" s="42">
        <v>611</v>
      </c>
      <c r="AF6" s="35">
        <v>551</v>
      </c>
      <c r="AG6" s="40">
        <f t="shared" si="9"/>
        <v>60</v>
      </c>
      <c r="AI6" s="42">
        <v>453</v>
      </c>
      <c r="AJ6" s="35">
        <v>533</v>
      </c>
      <c r="AK6" s="41">
        <f t="shared" si="10"/>
        <v>-80</v>
      </c>
      <c r="AM6" s="35">
        <v>429</v>
      </c>
      <c r="AN6" s="35">
        <v>469</v>
      </c>
      <c r="AO6" s="40">
        <f t="shared" si="2"/>
        <v>-40</v>
      </c>
      <c r="AQ6" s="35">
        <v>470</v>
      </c>
      <c r="AR6" s="35">
        <v>345</v>
      </c>
      <c r="AS6" s="40">
        <f t="shared" si="3"/>
        <v>125</v>
      </c>
      <c r="AU6" s="35">
        <v>422</v>
      </c>
      <c r="AV6" s="35">
        <v>291</v>
      </c>
      <c r="AW6" s="40">
        <f t="shared" si="11"/>
        <v>131</v>
      </c>
      <c r="AY6" s="35">
        <v>400</v>
      </c>
      <c r="AZ6" s="35">
        <v>259</v>
      </c>
      <c r="BA6" s="41">
        <f t="shared" si="12"/>
        <v>141</v>
      </c>
    </row>
    <row r="7" spans="1:53" x14ac:dyDescent="0.3">
      <c r="A7" s="17" t="s">
        <v>18</v>
      </c>
      <c r="B7" s="35">
        <f t="shared" si="0"/>
        <v>38937</v>
      </c>
      <c r="C7">
        <f t="shared" si="0"/>
        <v>33885</v>
      </c>
      <c r="D7" s="36">
        <f t="shared" si="14"/>
        <v>5052</v>
      </c>
      <c r="E7" s="37">
        <f t="shared" si="4"/>
        <v>0.14909251881363436</v>
      </c>
      <c r="G7" s="42">
        <v>2990</v>
      </c>
      <c r="H7" s="35">
        <v>4042</v>
      </c>
      <c r="I7" s="40">
        <f t="shared" si="13"/>
        <v>-1052</v>
      </c>
      <c r="K7" s="42">
        <v>2756</v>
      </c>
      <c r="L7" s="35">
        <v>3629</v>
      </c>
      <c r="M7" s="40">
        <f t="shared" si="5"/>
        <v>-873</v>
      </c>
      <c r="O7" s="42">
        <v>3148</v>
      </c>
      <c r="P7" s="35">
        <v>2530</v>
      </c>
      <c r="Q7" s="40">
        <f t="shared" si="6"/>
        <v>618</v>
      </c>
      <c r="S7" s="42">
        <v>3035</v>
      </c>
      <c r="T7" s="35">
        <v>422</v>
      </c>
      <c r="U7" s="40">
        <f t="shared" si="7"/>
        <v>2613</v>
      </c>
      <c r="W7" s="42">
        <v>2932</v>
      </c>
      <c r="X7" s="35">
        <v>1005</v>
      </c>
      <c r="Y7" s="40">
        <f t="shared" si="8"/>
        <v>1927</v>
      </c>
      <c r="AA7" s="42">
        <v>4008</v>
      </c>
      <c r="AB7" s="35">
        <v>3031</v>
      </c>
      <c r="AC7" s="40">
        <f t="shared" si="1"/>
        <v>977</v>
      </c>
      <c r="AE7" s="42">
        <v>3812</v>
      </c>
      <c r="AF7" s="35">
        <v>3574</v>
      </c>
      <c r="AG7" s="40">
        <f t="shared" si="9"/>
        <v>238</v>
      </c>
      <c r="AI7" s="42">
        <v>3611</v>
      </c>
      <c r="AJ7" s="35">
        <v>3193</v>
      </c>
      <c r="AK7" s="41">
        <f t="shared" si="10"/>
        <v>418</v>
      </c>
      <c r="AM7" s="35">
        <v>3213</v>
      </c>
      <c r="AN7" s="35">
        <v>3343</v>
      </c>
      <c r="AO7" s="40">
        <f t="shared" si="2"/>
        <v>-130</v>
      </c>
      <c r="AQ7" s="35">
        <v>3320</v>
      </c>
      <c r="AR7" s="35">
        <v>3201</v>
      </c>
      <c r="AS7" s="40">
        <f t="shared" si="3"/>
        <v>119</v>
      </c>
      <c r="AU7" s="35">
        <v>3055</v>
      </c>
      <c r="AV7" s="35">
        <v>2948</v>
      </c>
      <c r="AW7" s="40">
        <f t="shared" si="11"/>
        <v>107</v>
      </c>
      <c r="AY7" s="35">
        <v>3057</v>
      </c>
      <c r="AZ7" s="35">
        <v>2967</v>
      </c>
      <c r="BA7" s="41">
        <f t="shared" si="12"/>
        <v>90</v>
      </c>
    </row>
    <row r="8" spans="1:53" x14ac:dyDescent="0.3">
      <c r="A8" s="17" t="s">
        <v>19</v>
      </c>
      <c r="B8" s="35">
        <f t="shared" si="0"/>
        <v>7122</v>
      </c>
      <c r="C8">
        <f t="shared" si="0"/>
        <v>8113</v>
      </c>
      <c r="D8" s="36">
        <f t="shared" si="14"/>
        <v>-991</v>
      </c>
      <c r="E8" s="37">
        <f t="shared" si="4"/>
        <v>-0.12214963638604709</v>
      </c>
      <c r="G8" s="42">
        <v>640</v>
      </c>
      <c r="H8" s="35">
        <v>955</v>
      </c>
      <c r="I8" s="40">
        <f t="shared" si="13"/>
        <v>-315</v>
      </c>
      <c r="K8" s="42">
        <v>643</v>
      </c>
      <c r="L8" s="35">
        <v>1132</v>
      </c>
      <c r="M8" s="40">
        <f t="shared" si="5"/>
        <v>-489</v>
      </c>
      <c r="O8" s="42">
        <v>637</v>
      </c>
      <c r="P8" s="35">
        <v>542</v>
      </c>
      <c r="Q8" s="40">
        <f t="shared" si="6"/>
        <v>95</v>
      </c>
      <c r="S8" s="42">
        <v>594</v>
      </c>
      <c r="T8" s="35">
        <v>31</v>
      </c>
      <c r="U8" s="40">
        <f t="shared" si="7"/>
        <v>563</v>
      </c>
      <c r="W8" s="42">
        <v>558</v>
      </c>
      <c r="X8" s="35">
        <v>120</v>
      </c>
      <c r="Y8" s="40">
        <f t="shared" si="8"/>
        <v>438</v>
      </c>
      <c r="AA8" s="42">
        <v>753</v>
      </c>
      <c r="AB8" s="35">
        <v>733</v>
      </c>
      <c r="AC8" s="40">
        <f t="shared" si="1"/>
        <v>20</v>
      </c>
      <c r="AE8" s="42">
        <v>700</v>
      </c>
      <c r="AF8" s="35">
        <v>1114</v>
      </c>
      <c r="AG8" s="40">
        <f t="shared" si="9"/>
        <v>-414</v>
      </c>
      <c r="AI8" s="42">
        <v>507</v>
      </c>
      <c r="AJ8" s="35">
        <v>735</v>
      </c>
      <c r="AK8" s="41">
        <f t="shared" si="10"/>
        <v>-228</v>
      </c>
      <c r="AM8" s="35">
        <v>624</v>
      </c>
      <c r="AN8" s="35">
        <v>640</v>
      </c>
      <c r="AO8" s="40">
        <f t="shared" si="2"/>
        <v>-16</v>
      </c>
      <c r="AQ8" s="35">
        <v>582</v>
      </c>
      <c r="AR8" s="35">
        <v>787</v>
      </c>
      <c r="AS8" s="40">
        <f t="shared" si="3"/>
        <v>-205</v>
      </c>
      <c r="AU8" s="35">
        <v>468</v>
      </c>
      <c r="AV8" s="35">
        <v>750</v>
      </c>
      <c r="AW8" s="40">
        <f t="shared" si="11"/>
        <v>-282</v>
      </c>
      <c r="AY8" s="35">
        <v>416</v>
      </c>
      <c r="AZ8" s="35">
        <v>574</v>
      </c>
      <c r="BA8" s="41">
        <f t="shared" si="12"/>
        <v>-158</v>
      </c>
    </row>
    <row r="9" spans="1:53" x14ac:dyDescent="0.3">
      <c r="A9" s="17" t="s">
        <v>20</v>
      </c>
      <c r="B9" s="35">
        <f t="shared" si="0"/>
        <v>16352</v>
      </c>
      <c r="C9">
        <f t="shared" si="0"/>
        <v>15096</v>
      </c>
      <c r="D9" s="36">
        <f t="shared" si="14"/>
        <v>1256</v>
      </c>
      <c r="E9" s="37">
        <f t="shared" si="4"/>
        <v>8.3200847906730255E-2</v>
      </c>
      <c r="G9" s="42">
        <v>1356</v>
      </c>
      <c r="H9" s="35">
        <v>1502</v>
      </c>
      <c r="I9" s="40">
        <f t="shared" si="13"/>
        <v>-146</v>
      </c>
      <c r="K9" s="42">
        <v>1324</v>
      </c>
      <c r="L9" s="35">
        <v>1480</v>
      </c>
      <c r="M9" s="40">
        <f t="shared" si="5"/>
        <v>-156</v>
      </c>
      <c r="O9" s="42">
        <v>1439</v>
      </c>
      <c r="P9" s="35">
        <v>1256</v>
      </c>
      <c r="Q9" s="40">
        <f t="shared" si="6"/>
        <v>183</v>
      </c>
      <c r="S9" s="42">
        <v>1414</v>
      </c>
      <c r="T9" s="35">
        <v>225</v>
      </c>
      <c r="U9" s="40">
        <f t="shared" si="7"/>
        <v>1189</v>
      </c>
      <c r="W9" s="42">
        <v>1112</v>
      </c>
      <c r="X9" s="35">
        <v>904</v>
      </c>
      <c r="Y9" s="40">
        <f t="shared" si="8"/>
        <v>208</v>
      </c>
      <c r="AA9" s="42">
        <v>1610</v>
      </c>
      <c r="AB9" s="35">
        <v>1310</v>
      </c>
      <c r="AC9" s="40">
        <f t="shared" si="1"/>
        <v>300</v>
      </c>
      <c r="AE9" s="42">
        <v>1577</v>
      </c>
      <c r="AF9" s="35">
        <v>1618</v>
      </c>
      <c r="AG9" s="40">
        <f t="shared" si="9"/>
        <v>-41</v>
      </c>
      <c r="AI9" s="42">
        <v>1446</v>
      </c>
      <c r="AJ9" s="35">
        <v>1387</v>
      </c>
      <c r="AK9" s="41">
        <f t="shared" si="10"/>
        <v>59</v>
      </c>
      <c r="AM9" s="35">
        <v>1318</v>
      </c>
      <c r="AN9" s="35">
        <v>1464</v>
      </c>
      <c r="AO9" s="40">
        <f t="shared" si="2"/>
        <v>-146</v>
      </c>
      <c r="AQ9" s="35">
        <v>1356</v>
      </c>
      <c r="AR9" s="35">
        <v>1443</v>
      </c>
      <c r="AS9" s="40">
        <f t="shared" si="3"/>
        <v>-87</v>
      </c>
      <c r="AU9" s="35">
        <v>1301</v>
      </c>
      <c r="AV9" s="35">
        <v>1323</v>
      </c>
      <c r="AW9" s="40">
        <f t="shared" si="11"/>
        <v>-22</v>
      </c>
      <c r="AY9" s="35">
        <v>1099</v>
      </c>
      <c r="AZ9" s="35">
        <v>1184</v>
      </c>
      <c r="BA9" s="41">
        <f t="shared" si="12"/>
        <v>-85</v>
      </c>
    </row>
    <row r="10" spans="1:53" x14ac:dyDescent="0.3">
      <c r="A10" s="17" t="s">
        <v>21</v>
      </c>
      <c r="B10" s="35">
        <f t="shared" si="0"/>
        <v>20652</v>
      </c>
      <c r="C10">
        <f t="shared" si="0"/>
        <v>17769</v>
      </c>
      <c r="D10" s="36">
        <f t="shared" si="14"/>
        <v>2883</v>
      </c>
      <c r="E10" s="37">
        <f t="shared" si="4"/>
        <v>0.16224886037481007</v>
      </c>
      <c r="G10" s="42">
        <v>1731</v>
      </c>
      <c r="H10" s="35">
        <v>1749</v>
      </c>
      <c r="I10" s="40">
        <f t="shared" si="13"/>
        <v>-18</v>
      </c>
      <c r="K10" s="42">
        <v>2006</v>
      </c>
      <c r="L10" s="35">
        <v>1898</v>
      </c>
      <c r="M10" s="40">
        <f t="shared" si="5"/>
        <v>108</v>
      </c>
      <c r="O10" s="42">
        <v>2179</v>
      </c>
      <c r="P10" s="35">
        <v>1247</v>
      </c>
      <c r="Q10" s="40">
        <f t="shared" si="6"/>
        <v>932</v>
      </c>
      <c r="S10" s="42">
        <v>1797</v>
      </c>
      <c r="T10" s="35">
        <v>198</v>
      </c>
      <c r="U10" s="40">
        <f t="shared" si="7"/>
        <v>1599</v>
      </c>
      <c r="W10" s="42">
        <v>1531</v>
      </c>
      <c r="X10" s="35">
        <v>548</v>
      </c>
      <c r="Y10" s="40">
        <f t="shared" si="8"/>
        <v>983</v>
      </c>
      <c r="AA10" s="42">
        <v>1946</v>
      </c>
      <c r="AB10" s="35">
        <v>1721</v>
      </c>
      <c r="AC10" s="40">
        <f t="shared" si="1"/>
        <v>225</v>
      </c>
      <c r="AE10" s="42">
        <v>1799</v>
      </c>
      <c r="AF10" s="35">
        <v>2058</v>
      </c>
      <c r="AG10" s="40">
        <f t="shared" si="9"/>
        <v>-259</v>
      </c>
      <c r="AI10" s="42">
        <v>1772</v>
      </c>
      <c r="AJ10" s="35">
        <v>1593</v>
      </c>
      <c r="AK10" s="41">
        <f t="shared" si="10"/>
        <v>179</v>
      </c>
      <c r="AM10" s="35">
        <v>1542</v>
      </c>
      <c r="AN10" s="35">
        <v>1568</v>
      </c>
      <c r="AO10" s="40">
        <f t="shared" si="2"/>
        <v>-26</v>
      </c>
      <c r="AQ10" s="35">
        <v>1551</v>
      </c>
      <c r="AR10" s="35">
        <v>1718</v>
      </c>
      <c r="AS10" s="40">
        <f t="shared" si="3"/>
        <v>-167</v>
      </c>
      <c r="AU10" s="35">
        <v>1400</v>
      </c>
      <c r="AV10" s="35">
        <v>1725</v>
      </c>
      <c r="AW10" s="40">
        <f t="shared" si="11"/>
        <v>-325</v>
      </c>
      <c r="AY10" s="35">
        <v>1398</v>
      </c>
      <c r="AZ10" s="35">
        <v>1746</v>
      </c>
      <c r="BA10" s="41">
        <f t="shared" si="12"/>
        <v>-348</v>
      </c>
    </row>
    <row r="11" spans="1:53" x14ac:dyDescent="0.3">
      <c r="A11" s="17" t="s">
        <v>22</v>
      </c>
      <c r="B11" s="35">
        <f t="shared" si="0"/>
        <v>206978</v>
      </c>
      <c r="C11">
        <f t="shared" si="0"/>
        <v>161251</v>
      </c>
      <c r="D11" s="36">
        <f t="shared" si="14"/>
        <v>45727</v>
      </c>
      <c r="E11" s="37">
        <f t="shared" si="4"/>
        <v>0.28357653595946691</v>
      </c>
      <c r="G11" s="42">
        <v>11593</v>
      </c>
      <c r="H11" s="35">
        <v>26315</v>
      </c>
      <c r="I11" s="40">
        <f t="shared" si="13"/>
        <v>-14722</v>
      </c>
      <c r="K11" s="42">
        <v>10737</v>
      </c>
      <c r="L11" s="35">
        <v>25975</v>
      </c>
      <c r="M11" s="40">
        <f t="shared" si="5"/>
        <v>-15238</v>
      </c>
      <c r="O11" s="42">
        <v>18036</v>
      </c>
      <c r="P11" s="35">
        <v>14940</v>
      </c>
      <c r="Q11" s="40">
        <f t="shared" si="6"/>
        <v>3096</v>
      </c>
      <c r="S11" s="42">
        <v>16517</v>
      </c>
      <c r="T11" s="35">
        <v>2243</v>
      </c>
      <c r="U11" s="40">
        <f t="shared" si="7"/>
        <v>14274</v>
      </c>
      <c r="W11" s="42">
        <v>16639</v>
      </c>
      <c r="X11" s="35">
        <v>6374</v>
      </c>
      <c r="Y11" s="40">
        <f t="shared" si="8"/>
        <v>10265</v>
      </c>
      <c r="AA11" s="42">
        <v>22031</v>
      </c>
      <c r="AB11" s="35">
        <v>12286</v>
      </c>
      <c r="AC11" s="40">
        <f t="shared" si="1"/>
        <v>9745</v>
      </c>
      <c r="AE11" s="42">
        <v>22019</v>
      </c>
      <c r="AF11" s="35">
        <v>12305</v>
      </c>
      <c r="AG11" s="40">
        <f t="shared" si="9"/>
        <v>9714</v>
      </c>
      <c r="AI11" s="42">
        <v>18901</v>
      </c>
      <c r="AJ11" s="35">
        <v>11807</v>
      </c>
      <c r="AK11" s="41">
        <f t="shared" si="10"/>
        <v>7094</v>
      </c>
      <c r="AM11" s="35">
        <v>18180</v>
      </c>
      <c r="AN11" s="35">
        <v>11989</v>
      </c>
      <c r="AO11" s="40">
        <f t="shared" si="2"/>
        <v>6191</v>
      </c>
      <c r="AQ11" s="35">
        <v>18283</v>
      </c>
      <c r="AR11" s="35">
        <v>13032</v>
      </c>
      <c r="AS11" s="40">
        <f t="shared" si="3"/>
        <v>5251</v>
      </c>
      <c r="AU11" s="35">
        <v>17710</v>
      </c>
      <c r="AV11" s="35">
        <v>11927</v>
      </c>
      <c r="AW11" s="40">
        <f t="shared" si="11"/>
        <v>5783</v>
      </c>
      <c r="AY11" s="35">
        <v>16332</v>
      </c>
      <c r="AZ11" s="35">
        <v>12058</v>
      </c>
      <c r="BA11" s="41">
        <f t="shared" si="12"/>
        <v>4274</v>
      </c>
    </row>
    <row r="12" spans="1:53" x14ac:dyDescent="0.3">
      <c r="A12" s="17" t="s">
        <v>23</v>
      </c>
      <c r="B12" s="35">
        <f t="shared" si="0"/>
        <v>22493</v>
      </c>
      <c r="C12">
        <f t="shared" si="0"/>
        <v>17431</v>
      </c>
      <c r="D12" s="36">
        <f t="shared" si="14"/>
        <v>5062</v>
      </c>
      <c r="E12" s="37">
        <f t="shared" si="4"/>
        <v>0.29040215707647293</v>
      </c>
      <c r="G12" s="42">
        <v>1729</v>
      </c>
      <c r="H12" s="35">
        <v>2889</v>
      </c>
      <c r="I12" s="40">
        <f t="shared" si="13"/>
        <v>-1160</v>
      </c>
      <c r="K12" s="42">
        <v>1648</v>
      </c>
      <c r="L12" s="35">
        <v>2408</v>
      </c>
      <c r="M12" s="40">
        <f t="shared" si="5"/>
        <v>-760</v>
      </c>
      <c r="O12" s="42">
        <v>2192</v>
      </c>
      <c r="P12" s="35">
        <v>1664</v>
      </c>
      <c r="Q12" s="40">
        <f t="shared" si="6"/>
        <v>528</v>
      </c>
      <c r="S12" s="42">
        <v>1904</v>
      </c>
      <c r="T12" s="35">
        <v>186</v>
      </c>
      <c r="U12" s="40">
        <f t="shared" si="7"/>
        <v>1718</v>
      </c>
      <c r="W12" s="42">
        <v>1777</v>
      </c>
      <c r="X12" s="35">
        <v>356</v>
      </c>
      <c r="Y12" s="40">
        <f t="shared" si="8"/>
        <v>1421</v>
      </c>
      <c r="AA12" s="42">
        <v>1967</v>
      </c>
      <c r="AB12" s="35">
        <v>856</v>
      </c>
      <c r="AC12" s="40">
        <f t="shared" si="1"/>
        <v>1111</v>
      </c>
      <c r="AE12" s="42">
        <v>2197</v>
      </c>
      <c r="AF12" s="35">
        <v>1359</v>
      </c>
      <c r="AG12" s="40">
        <f t="shared" si="9"/>
        <v>838</v>
      </c>
      <c r="AI12" s="42">
        <v>1993</v>
      </c>
      <c r="AJ12" s="35">
        <v>1559</v>
      </c>
      <c r="AK12" s="41">
        <f t="shared" si="10"/>
        <v>434</v>
      </c>
      <c r="AM12" s="35">
        <v>1855</v>
      </c>
      <c r="AN12" s="35">
        <v>1659</v>
      </c>
      <c r="AO12" s="40">
        <f t="shared" si="2"/>
        <v>196</v>
      </c>
      <c r="AQ12" s="35">
        <v>1898</v>
      </c>
      <c r="AR12" s="35">
        <v>1692</v>
      </c>
      <c r="AS12" s="40">
        <f t="shared" si="3"/>
        <v>206</v>
      </c>
      <c r="AU12" s="35">
        <v>1815</v>
      </c>
      <c r="AV12" s="35">
        <v>1405</v>
      </c>
      <c r="AW12" s="40">
        <f t="shared" si="11"/>
        <v>410</v>
      </c>
      <c r="AY12" s="35">
        <v>1518</v>
      </c>
      <c r="AZ12" s="35">
        <v>1398</v>
      </c>
      <c r="BA12" s="41">
        <f t="shared" si="12"/>
        <v>120</v>
      </c>
    </row>
    <row r="13" spans="1:53" x14ac:dyDescent="0.3">
      <c r="A13" s="17" t="s">
        <v>24</v>
      </c>
      <c r="B13" s="35">
        <f t="shared" si="0"/>
        <v>542933</v>
      </c>
      <c r="C13">
        <f t="shared" si="0"/>
        <v>441875</v>
      </c>
      <c r="D13" s="36">
        <f t="shared" si="14"/>
        <v>101058</v>
      </c>
      <c r="E13" s="37">
        <f t="shared" si="4"/>
        <v>0.2287026874115983</v>
      </c>
      <c r="G13" s="42">
        <v>31807</v>
      </c>
      <c r="H13" s="35">
        <v>63093</v>
      </c>
      <c r="I13" s="40">
        <f t="shared" si="13"/>
        <v>-31286</v>
      </c>
      <c r="K13" s="42">
        <v>33315</v>
      </c>
      <c r="L13" s="35">
        <v>59252</v>
      </c>
      <c r="M13" s="40">
        <f t="shared" si="5"/>
        <v>-25937</v>
      </c>
      <c r="O13" s="42">
        <v>51142</v>
      </c>
      <c r="P13" s="35">
        <v>34887</v>
      </c>
      <c r="Q13" s="40">
        <f t="shared" si="6"/>
        <v>16255</v>
      </c>
      <c r="S13" s="42">
        <v>45749</v>
      </c>
      <c r="T13" s="35">
        <v>4477</v>
      </c>
      <c r="U13" s="40">
        <f t="shared" si="7"/>
        <v>41272</v>
      </c>
      <c r="W13" s="42">
        <v>40767</v>
      </c>
      <c r="X13" s="35">
        <v>16164</v>
      </c>
      <c r="Y13" s="40">
        <f t="shared" si="8"/>
        <v>24603</v>
      </c>
      <c r="AA13" s="42">
        <v>55146</v>
      </c>
      <c r="AB13" s="35">
        <v>36270</v>
      </c>
      <c r="AC13" s="40">
        <f t="shared" si="1"/>
        <v>18876</v>
      </c>
      <c r="AE13" s="42">
        <v>56930</v>
      </c>
      <c r="AF13" s="35">
        <v>44482</v>
      </c>
      <c r="AG13" s="40">
        <f t="shared" si="9"/>
        <v>12448</v>
      </c>
      <c r="AI13" s="42">
        <v>53681</v>
      </c>
      <c r="AJ13" s="35">
        <v>46755</v>
      </c>
      <c r="AK13" s="41">
        <f t="shared" si="10"/>
        <v>6926</v>
      </c>
      <c r="AM13" s="35">
        <v>44147</v>
      </c>
      <c r="AN13" s="35">
        <v>44684</v>
      </c>
      <c r="AO13" s="40">
        <f t="shared" si="2"/>
        <v>-537</v>
      </c>
      <c r="AQ13" s="35">
        <v>46656</v>
      </c>
      <c r="AR13" s="35">
        <v>33583</v>
      </c>
      <c r="AS13" s="40">
        <f t="shared" si="3"/>
        <v>13073</v>
      </c>
      <c r="AU13" s="35">
        <v>43435</v>
      </c>
      <c r="AV13" s="35">
        <v>28081</v>
      </c>
      <c r="AW13" s="40">
        <f t="shared" si="11"/>
        <v>15354</v>
      </c>
      <c r="AY13" s="35">
        <v>40158</v>
      </c>
      <c r="AZ13" s="35">
        <v>30147</v>
      </c>
      <c r="BA13" s="41">
        <f t="shared" si="12"/>
        <v>10011</v>
      </c>
    </row>
    <row r="14" spans="1:53" x14ac:dyDescent="0.3">
      <c r="A14" s="17" t="s">
        <v>25</v>
      </c>
      <c r="B14" s="35">
        <f t="shared" si="0"/>
        <v>2445</v>
      </c>
      <c r="C14">
        <f t="shared" si="0"/>
        <v>3668</v>
      </c>
      <c r="D14" s="36">
        <f t="shared" si="14"/>
        <v>-1223</v>
      </c>
      <c r="E14" s="37">
        <f t="shared" si="4"/>
        <v>-0.33342420937840783</v>
      </c>
      <c r="G14" s="42">
        <v>175</v>
      </c>
      <c r="H14" s="35">
        <v>601</v>
      </c>
      <c r="I14" s="40">
        <f t="shared" si="13"/>
        <v>-426</v>
      </c>
      <c r="K14" s="42">
        <v>189</v>
      </c>
      <c r="L14" s="35">
        <v>475</v>
      </c>
      <c r="M14" s="40">
        <f t="shared" si="5"/>
        <v>-286</v>
      </c>
      <c r="O14" s="42">
        <v>162</v>
      </c>
      <c r="P14" s="35">
        <v>228</v>
      </c>
      <c r="Q14" s="40">
        <f t="shared" si="6"/>
        <v>-66</v>
      </c>
      <c r="S14" s="42">
        <v>102</v>
      </c>
      <c r="T14" s="35">
        <v>0</v>
      </c>
      <c r="U14" s="40">
        <f t="shared" si="7"/>
        <v>102</v>
      </c>
      <c r="W14" s="42">
        <v>238</v>
      </c>
      <c r="X14" s="35">
        <v>20</v>
      </c>
      <c r="Y14" s="40">
        <f t="shared" si="8"/>
        <v>218</v>
      </c>
      <c r="AA14" s="42">
        <v>152</v>
      </c>
      <c r="AB14" s="35">
        <v>68</v>
      </c>
      <c r="AC14" s="40">
        <f t="shared" si="1"/>
        <v>84</v>
      </c>
      <c r="AE14" s="42">
        <v>169</v>
      </c>
      <c r="AF14" s="35">
        <v>97</v>
      </c>
      <c r="AG14" s="40">
        <f t="shared" si="9"/>
        <v>72</v>
      </c>
      <c r="AI14" s="42">
        <v>197</v>
      </c>
      <c r="AJ14" s="35">
        <v>268</v>
      </c>
      <c r="AK14" s="41">
        <f t="shared" si="10"/>
        <v>-71</v>
      </c>
      <c r="AM14" s="35">
        <v>207</v>
      </c>
      <c r="AN14" s="35">
        <v>539</v>
      </c>
      <c r="AO14" s="40">
        <f t="shared" si="2"/>
        <v>-332</v>
      </c>
      <c r="AQ14" s="35">
        <v>286</v>
      </c>
      <c r="AR14" s="35">
        <v>638</v>
      </c>
      <c r="AS14" s="40">
        <f t="shared" si="3"/>
        <v>-352</v>
      </c>
      <c r="AU14" s="35">
        <v>268</v>
      </c>
      <c r="AV14" s="35">
        <v>327</v>
      </c>
      <c r="AW14" s="40">
        <f t="shared" si="11"/>
        <v>-59</v>
      </c>
      <c r="AY14" s="35">
        <v>300</v>
      </c>
      <c r="AZ14" s="35">
        <v>407</v>
      </c>
      <c r="BA14" s="41">
        <f t="shared" si="12"/>
        <v>-107</v>
      </c>
    </row>
    <row r="15" spans="1:53" x14ac:dyDescent="0.3">
      <c r="A15" s="17" t="s">
        <v>26</v>
      </c>
      <c r="B15" s="35">
        <f t="shared" si="0"/>
        <v>29054</v>
      </c>
      <c r="C15">
        <f t="shared" si="0"/>
        <v>21317</v>
      </c>
      <c r="D15" s="36">
        <f t="shared" si="14"/>
        <v>7737</v>
      </c>
      <c r="E15" s="37">
        <f t="shared" si="4"/>
        <v>0.36294975840878174</v>
      </c>
      <c r="G15" s="42">
        <v>1922</v>
      </c>
      <c r="H15" s="35">
        <v>3164</v>
      </c>
      <c r="I15" s="40">
        <f t="shared" si="13"/>
        <v>-1242</v>
      </c>
      <c r="K15" s="42">
        <v>1979</v>
      </c>
      <c r="L15" s="35">
        <v>3004</v>
      </c>
      <c r="M15" s="40">
        <f t="shared" si="5"/>
        <v>-1025</v>
      </c>
      <c r="O15" s="42">
        <v>2361</v>
      </c>
      <c r="P15" s="35">
        <v>1896</v>
      </c>
      <c r="Q15" s="40">
        <f t="shared" si="6"/>
        <v>465</v>
      </c>
      <c r="S15" s="42">
        <v>2376</v>
      </c>
      <c r="T15" s="35">
        <v>226</v>
      </c>
      <c r="U15" s="40">
        <f t="shared" si="7"/>
        <v>2150</v>
      </c>
      <c r="W15" s="42">
        <v>2146</v>
      </c>
      <c r="X15" s="35">
        <v>486</v>
      </c>
      <c r="Y15" s="40">
        <f t="shared" si="8"/>
        <v>1660</v>
      </c>
      <c r="AA15" s="42">
        <v>3000</v>
      </c>
      <c r="AB15" s="35">
        <v>1231</v>
      </c>
      <c r="AC15" s="40">
        <f t="shared" si="1"/>
        <v>1769</v>
      </c>
      <c r="AE15" s="42">
        <v>3048</v>
      </c>
      <c r="AF15" s="35">
        <v>1708</v>
      </c>
      <c r="AG15" s="40">
        <f t="shared" si="9"/>
        <v>1340</v>
      </c>
      <c r="AI15" s="42">
        <v>2458</v>
      </c>
      <c r="AJ15" s="35">
        <v>1648</v>
      </c>
      <c r="AK15" s="41">
        <f t="shared" si="10"/>
        <v>810</v>
      </c>
      <c r="AM15" s="35">
        <v>2442</v>
      </c>
      <c r="AN15" s="35">
        <v>2077</v>
      </c>
      <c r="AO15" s="40">
        <f t="shared" si="2"/>
        <v>365</v>
      </c>
      <c r="AQ15" s="35">
        <v>2542</v>
      </c>
      <c r="AR15" s="35">
        <v>2254</v>
      </c>
      <c r="AS15" s="40">
        <f t="shared" si="3"/>
        <v>288</v>
      </c>
      <c r="AU15" s="35">
        <v>2469</v>
      </c>
      <c r="AV15" s="35">
        <v>1652</v>
      </c>
      <c r="AW15" s="40">
        <f t="shared" si="11"/>
        <v>817</v>
      </c>
      <c r="AY15" s="35">
        <v>2311</v>
      </c>
      <c r="AZ15" s="35">
        <v>1971</v>
      </c>
      <c r="BA15" s="41">
        <f t="shared" si="12"/>
        <v>340</v>
      </c>
    </row>
    <row r="16" spans="1:53" x14ac:dyDescent="0.3">
      <c r="A16" s="17" t="s">
        <v>27</v>
      </c>
      <c r="B16" s="35">
        <f t="shared" si="0"/>
        <v>13536</v>
      </c>
      <c r="C16">
        <f t="shared" si="0"/>
        <v>9500</v>
      </c>
      <c r="D16" s="36">
        <f t="shared" si="14"/>
        <v>4036</v>
      </c>
      <c r="E16" s="37">
        <f t="shared" si="4"/>
        <v>0.42484210526315791</v>
      </c>
      <c r="G16" s="42">
        <v>705</v>
      </c>
      <c r="H16" s="35">
        <v>1829</v>
      </c>
      <c r="I16" s="40">
        <f t="shared" si="13"/>
        <v>-1124</v>
      </c>
      <c r="K16" s="42">
        <v>700</v>
      </c>
      <c r="L16" s="35">
        <v>1446</v>
      </c>
      <c r="M16" s="40">
        <f t="shared" si="5"/>
        <v>-746</v>
      </c>
      <c r="O16" s="42">
        <v>967</v>
      </c>
      <c r="P16" s="35">
        <v>656</v>
      </c>
      <c r="Q16" s="40">
        <f t="shared" si="6"/>
        <v>311</v>
      </c>
      <c r="S16" s="42">
        <v>996</v>
      </c>
      <c r="T16" s="35">
        <v>56</v>
      </c>
      <c r="U16" s="40">
        <f t="shared" si="7"/>
        <v>940</v>
      </c>
      <c r="W16" s="42">
        <v>1035</v>
      </c>
      <c r="X16" s="35">
        <v>360</v>
      </c>
      <c r="Y16" s="40">
        <f t="shared" si="8"/>
        <v>675</v>
      </c>
      <c r="AA16" s="42">
        <v>1430</v>
      </c>
      <c r="AB16" s="35">
        <v>406</v>
      </c>
      <c r="AC16" s="40">
        <f t="shared" si="1"/>
        <v>1024</v>
      </c>
      <c r="AE16" s="42">
        <v>1692</v>
      </c>
      <c r="AF16" s="35">
        <v>700</v>
      </c>
      <c r="AG16" s="40">
        <f t="shared" si="9"/>
        <v>992</v>
      </c>
      <c r="AI16" s="42">
        <v>1351</v>
      </c>
      <c r="AJ16" s="35">
        <v>799</v>
      </c>
      <c r="AK16" s="41">
        <f t="shared" si="10"/>
        <v>552</v>
      </c>
      <c r="AM16" s="35">
        <v>1203</v>
      </c>
      <c r="AN16" s="35">
        <v>934</v>
      </c>
      <c r="AO16" s="40">
        <f t="shared" si="2"/>
        <v>269</v>
      </c>
      <c r="AQ16" s="35">
        <v>1123</v>
      </c>
      <c r="AR16" s="35">
        <v>845</v>
      </c>
      <c r="AS16" s="40">
        <f t="shared" si="3"/>
        <v>278</v>
      </c>
      <c r="AU16" s="35">
        <v>1140</v>
      </c>
      <c r="AV16" s="35">
        <v>757</v>
      </c>
      <c r="AW16" s="40">
        <f t="shared" si="11"/>
        <v>383</v>
      </c>
      <c r="AY16" s="35">
        <v>1194</v>
      </c>
      <c r="AZ16" s="35">
        <v>712</v>
      </c>
      <c r="BA16" s="41">
        <f t="shared" si="12"/>
        <v>482</v>
      </c>
    </row>
    <row r="17" spans="1:53" x14ac:dyDescent="0.3">
      <c r="A17" s="17" t="s">
        <v>28</v>
      </c>
      <c r="B17" s="35">
        <f t="shared" si="0"/>
        <v>38765</v>
      </c>
      <c r="C17">
        <f t="shared" si="0"/>
        <v>27442</v>
      </c>
      <c r="D17" s="36">
        <f t="shared" si="14"/>
        <v>11323</v>
      </c>
      <c r="E17" s="37">
        <f t="shared" si="4"/>
        <v>0.41261569856424457</v>
      </c>
      <c r="G17" s="42">
        <v>2565</v>
      </c>
      <c r="H17" s="35">
        <v>3645</v>
      </c>
      <c r="I17" s="40">
        <f t="shared" si="13"/>
        <v>-1080</v>
      </c>
      <c r="K17" s="42">
        <v>2503</v>
      </c>
      <c r="L17" s="35">
        <v>3569</v>
      </c>
      <c r="M17" s="40">
        <f t="shared" si="5"/>
        <v>-1066</v>
      </c>
      <c r="O17" s="42">
        <v>3178</v>
      </c>
      <c r="P17" s="35">
        <v>2941</v>
      </c>
      <c r="Q17" s="40">
        <f t="shared" si="6"/>
        <v>237</v>
      </c>
      <c r="S17" s="42">
        <v>2981</v>
      </c>
      <c r="T17" s="35">
        <v>462</v>
      </c>
      <c r="U17" s="40">
        <f t="shared" si="7"/>
        <v>2519</v>
      </c>
      <c r="W17" s="42">
        <v>2975</v>
      </c>
      <c r="X17" s="35">
        <v>1210</v>
      </c>
      <c r="Y17" s="40">
        <f t="shared" si="8"/>
        <v>1765</v>
      </c>
      <c r="AA17" s="42">
        <v>3858</v>
      </c>
      <c r="AB17" s="35">
        <v>2308</v>
      </c>
      <c r="AC17" s="40">
        <f t="shared" si="1"/>
        <v>1550</v>
      </c>
      <c r="AE17" s="42">
        <v>3753</v>
      </c>
      <c r="AF17" s="35">
        <v>1882</v>
      </c>
      <c r="AG17" s="40">
        <f t="shared" si="9"/>
        <v>1871</v>
      </c>
      <c r="AI17" s="42">
        <v>3921</v>
      </c>
      <c r="AJ17" s="35">
        <v>1982</v>
      </c>
      <c r="AK17" s="41">
        <f t="shared" si="10"/>
        <v>1939</v>
      </c>
      <c r="AM17" s="35">
        <v>3297</v>
      </c>
      <c r="AN17" s="35">
        <v>1807</v>
      </c>
      <c r="AO17" s="40">
        <f t="shared" si="2"/>
        <v>1490</v>
      </c>
      <c r="AQ17" s="35">
        <v>3275</v>
      </c>
      <c r="AR17" s="35">
        <v>2304</v>
      </c>
      <c r="AS17" s="40">
        <f t="shared" si="3"/>
        <v>971</v>
      </c>
      <c r="AU17" s="35">
        <v>3254</v>
      </c>
      <c r="AV17" s="35">
        <v>2760</v>
      </c>
      <c r="AW17" s="40">
        <f t="shared" si="11"/>
        <v>494</v>
      </c>
      <c r="AY17" s="35">
        <v>3205</v>
      </c>
      <c r="AZ17" s="35">
        <v>2572</v>
      </c>
      <c r="BA17" s="41">
        <f t="shared" si="12"/>
        <v>633</v>
      </c>
    </row>
    <row r="18" spans="1:53" x14ac:dyDescent="0.3">
      <c r="A18" s="17" t="s">
        <v>29</v>
      </c>
      <c r="B18" s="35">
        <f t="shared" si="0"/>
        <v>423785</v>
      </c>
      <c r="C18">
        <f t="shared" si="0"/>
        <v>264588</v>
      </c>
      <c r="D18" s="36">
        <f t="shared" si="14"/>
        <v>159197</v>
      </c>
      <c r="E18" s="37">
        <f t="shared" si="4"/>
        <v>0.60167883653075727</v>
      </c>
      <c r="G18" s="42">
        <v>18068</v>
      </c>
      <c r="H18" s="35">
        <v>53682</v>
      </c>
      <c r="I18" s="40">
        <f t="shared" si="13"/>
        <v>-35614</v>
      </c>
      <c r="K18" s="42">
        <v>28532</v>
      </c>
      <c r="L18" s="35">
        <v>50211</v>
      </c>
      <c r="M18" s="40">
        <f t="shared" si="5"/>
        <v>-21679</v>
      </c>
      <c r="O18" s="42">
        <v>36973</v>
      </c>
      <c r="P18" s="35">
        <v>27847</v>
      </c>
      <c r="Q18" s="40">
        <f t="shared" si="6"/>
        <v>9126</v>
      </c>
      <c r="S18" s="42">
        <v>33530</v>
      </c>
      <c r="T18" s="35">
        <v>3074</v>
      </c>
      <c r="U18" s="40">
        <f t="shared" si="7"/>
        <v>30456</v>
      </c>
      <c r="W18" s="42">
        <v>33194</v>
      </c>
      <c r="X18" s="35">
        <v>10600</v>
      </c>
      <c r="Y18" s="40">
        <f t="shared" si="8"/>
        <v>22594</v>
      </c>
      <c r="AA18" s="42">
        <v>44002</v>
      </c>
      <c r="AB18" s="35">
        <v>11717</v>
      </c>
      <c r="AC18" s="40">
        <f t="shared" si="1"/>
        <v>32285</v>
      </c>
      <c r="AE18" s="42">
        <v>42520</v>
      </c>
      <c r="AF18" s="35">
        <v>16886</v>
      </c>
      <c r="AG18" s="40">
        <f t="shared" si="9"/>
        <v>25634</v>
      </c>
      <c r="AI18" s="42">
        <v>41511</v>
      </c>
      <c r="AJ18" s="35">
        <v>16926</v>
      </c>
      <c r="AK18" s="41">
        <f t="shared" si="10"/>
        <v>24585</v>
      </c>
      <c r="AM18" s="35">
        <v>36788</v>
      </c>
      <c r="AN18" s="35">
        <v>17574</v>
      </c>
      <c r="AO18" s="40">
        <f t="shared" si="2"/>
        <v>19214</v>
      </c>
      <c r="AQ18" s="35">
        <v>38663</v>
      </c>
      <c r="AR18" s="35">
        <v>19728</v>
      </c>
      <c r="AS18" s="40">
        <f t="shared" si="3"/>
        <v>18935</v>
      </c>
      <c r="AU18" s="35">
        <v>36796</v>
      </c>
      <c r="AV18" s="35">
        <v>17876</v>
      </c>
      <c r="AW18" s="40">
        <f t="shared" si="11"/>
        <v>18920</v>
      </c>
      <c r="AY18" s="35">
        <v>33208</v>
      </c>
      <c r="AZ18" s="35">
        <v>18467</v>
      </c>
      <c r="BA18" s="41">
        <f t="shared" si="12"/>
        <v>14741</v>
      </c>
    </row>
    <row r="19" spans="1:53" x14ac:dyDescent="0.3">
      <c r="A19" s="17" t="s">
        <v>30</v>
      </c>
      <c r="B19" s="35">
        <f t="shared" si="0"/>
        <v>7846</v>
      </c>
      <c r="C19">
        <f t="shared" si="0"/>
        <v>5436</v>
      </c>
      <c r="D19" s="36">
        <f t="shared" si="14"/>
        <v>2410</v>
      </c>
      <c r="E19" s="37">
        <f t="shared" si="4"/>
        <v>0.44334069168506257</v>
      </c>
      <c r="G19" s="42">
        <v>476</v>
      </c>
      <c r="H19" s="35">
        <v>949</v>
      </c>
      <c r="I19" s="40">
        <f t="shared" si="13"/>
        <v>-473</v>
      </c>
      <c r="K19" s="42">
        <v>548</v>
      </c>
      <c r="L19" s="35">
        <v>933</v>
      </c>
      <c r="M19" s="40">
        <f t="shared" si="5"/>
        <v>-385</v>
      </c>
      <c r="O19" s="42">
        <v>576</v>
      </c>
      <c r="P19" s="35">
        <v>449</v>
      </c>
      <c r="Q19" s="40">
        <f t="shared" si="6"/>
        <v>127</v>
      </c>
      <c r="S19" s="42">
        <v>455</v>
      </c>
      <c r="T19" s="35">
        <v>14</v>
      </c>
      <c r="U19" s="40">
        <f t="shared" si="7"/>
        <v>441</v>
      </c>
      <c r="W19" s="42">
        <v>398</v>
      </c>
      <c r="X19" s="35">
        <v>195</v>
      </c>
      <c r="Y19" s="40">
        <f t="shared" si="8"/>
        <v>203</v>
      </c>
      <c r="AA19" s="42">
        <v>522</v>
      </c>
      <c r="AB19" s="35">
        <v>226</v>
      </c>
      <c r="AC19" s="40">
        <f t="shared" si="1"/>
        <v>296</v>
      </c>
      <c r="AE19" s="42">
        <v>834</v>
      </c>
      <c r="AF19" s="35">
        <v>214</v>
      </c>
      <c r="AG19" s="40">
        <f t="shared" si="9"/>
        <v>620</v>
      </c>
      <c r="AI19" s="42">
        <v>775</v>
      </c>
      <c r="AJ19" s="35">
        <v>367</v>
      </c>
      <c r="AK19" s="41">
        <f t="shared" si="10"/>
        <v>408</v>
      </c>
      <c r="AM19" s="35">
        <v>800</v>
      </c>
      <c r="AN19" s="35">
        <v>510</v>
      </c>
      <c r="AO19" s="40">
        <f t="shared" si="2"/>
        <v>290</v>
      </c>
      <c r="AQ19" s="35">
        <v>839</v>
      </c>
      <c r="AR19" s="35">
        <v>532</v>
      </c>
      <c r="AS19" s="40">
        <f t="shared" si="3"/>
        <v>307</v>
      </c>
      <c r="AU19" s="35">
        <v>877</v>
      </c>
      <c r="AV19" s="35">
        <v>573</v>
      </c>
      <c r="AW19" s="40">
        <f t="shared" si="11"/>
        <v>304</v>
      </c>
      <c r="AY19" s="35">
        <v>746</v>
      </c>
      <c r="AZ19" s="35">
        <v>474</v>
      </c>
      <c r="BA19" s="41">
        <f t="shared" si="12"/>
        <v>272</v>
      </c>
    </row>
    <row r="20" spans="1:53" x14ac:dyDescent="0.3">
      <c r="A20" s="17" t="s">
        <v>31</v>
      </c>
      <c r="B20" s="35">
        <f t="shared" si="0"/>
        <v>7282</v>
      </c>
      <c r="C20">
        <f t="shared" si="0"/>
        <v>7486</v>
      </c>
      <c r="D20" s="36">
        <f t="shared" si="14"/>
        <v>-204</v>
      </c>
      <c r="E20" s="37">
        <f t="shared" si="4"/>
        <v>-2.7250868287469945E-2</v>
      </c>
      <c r="G20" s="42">
        <v>565</v>
      </c>
      <c r="H20" s="35">
        <v>938</v>
      </c>
      <c r="I20" s="40">
        <f t="shared" si="13"/>
        <v>-373</v>
      </c>
      <c r="K20" s="42">
        <v>591</v>
      </c>
      <c r="L20" s="35">
        <v>859</v>
      </c>
      <c r="M20" s="40">
        <f t="shared" si="5"/>
        <v>-268</v>
      </c>
      <c r="O20" s="42">
        <v>713</v>
      </c>
      <c r="P20" s="35">
        <v>593</v>
      </c>
      <c r="Q20" s="40">
        <f t="shared" si="6"/>
        <v>120</v>
      </c>
      <c r="S20" s="42">
        <v>635</v>
      </c>
      <c r="T20" s="35">
        <v>195</v>
      </c>
      <c r="U20" s="40">
        <f t="shared" si="7"/>
        <v>440</v>
      </c>
      <c r="W20" s="42">
        <v>521</v>
      </c>
      <c r="X20" s="35">
        <v>368</v>
      </c>
      <c r="Y20" s="40">
        <f t="shared" si="8"/>
        <v>153</v>
      </c>
      <c r="AA20" s="42">
        <v>668</v>
      </c>
      <c r="AB20" s="35">
        <v>624</v>
      </c>
      <c r="AC20" s="40">
        <f t="shared" si="1"/>
        <v>44</v>
      </c>
      <c r="AE20" s="42">
        <v>583</v>
      </c>
      <c r="AF20" s="35">
        <v>664</v>
      </c>
      <c r="AG20" s="40">
        <f t="shared" si="9"/>
        <v>-81</v>
      </c>
      <c r="AI20" s="42">
        <v>630</v>
      </c>
      <c r="AJ20" s="35">
        <v>805</v>
      </c>
      <c r="AK20" s="41">
        <f t="shared" si="10"/>
        <v>-175</v>
      </c>
      <c r="AM20" s="35">
        <v>530</v>
      </c>
      <c r="AN20" s="35">
        <v>558</v>
      </c>
      <c r="AO20" s="40">
        <f t="shared" si="2"/>
        <v>-28</v>
      </c>
      <c r="AQ20" s="35">
        <v>620</v>
      </c>
      <c r="AR20" s="35">
        <v>631</v>
      </c>
      <c r="AS20" s="40">
        <f t="shared" si="3"/>
        <v>-11</v>
      </c>
      <c r="AU20" s="35">
        <v>606</v>
      </c>
      <c r="AV20" s="35">
        <v>605</v>
      </c>
      <c r="AW20" s="40">
        <f t="shared" si="11"/>
        <v>1</v>
      </c>
      <c r="AY20" s="35">
        <v>620</v>
      </c>
      <c r="AZ20" s="35">
        <v>646</v>
      </c>
      <c r="BA20" s="41">
        <f t="shared" si="12"/>
        <v>-26</v>
      </c>
    </row>
    <row r="21" spans="1:53" x14ac:dyDescent="0.3">
      <c r="A21" s="17" t="s">
        <v>32</v>
      </c>
      <c r="B21" s="35">
        <f t="shared" si="0"/>
        <v>13803</v>
      </c>
      <c r="C21">
        <f t="shared" si="0"/>
        <v>13864</v>
      </c>
      <c r="D21" s="36">
        <f t="shared" si="14"/>
        <v>-61</v>
      </c>
      <c r="E21" s="37">
        <f t="shared" si="4"/>
        <v>-4.3998845931909987E-3</v>
      </c>
      <c r="G21" s="42">
        <v>1602</v>
      </c>
      <c r="H21" s="35">
        <v>1656</v>
      </c>
      <c r="I21" s="40">
        <f t="shared" si="13"/>
        <v>-54</v>
      </c>
      <c r="K21" s="42">
        <v>1319</v>
      </c>
      <c r="L21" s="35">
        <v>1325</v>
      </c>
      <c r="M21" s="40">
        <f t="shared" si="5"/>
        <v>-6</v>
      </c>
      <c r="O21" s="42">
        <v>1325</v>
      </c>
      <c r="P21" s="35">
        <v>827</v>
      </c>
      <c r="Q21" s="40">
        <f t="shared" si="6"/>
        <v>498</v>
      </c>
      <c r="S21" s="42">
        <v>846</v>
      </c>
      <c r="T21" s="35">
        <v>137</v>
      </c>
      <c r="U21" s="40">
        <f t="shared" si="7"/>
        <v>709</v>
      </c>
      <c r="W21" s="42">
        <v>1034</v>
      </c>
      <c r="X21" s="35">
        <v>430</v>
      </c>
      <c r="Y21" s="40">
        <f t="shared" si="8"/>
        <v>604</v>
      </c>
      <c r="AA21" s="42">
        <v>1098</v>
      </c>
      <c r="AB21" s="35">
        <v>963</v>
      </c>
      <c r="AC21" s="40">
        <f t="shared" si="1"/>
        <v>135</v>
      </c>
      <c r="AE21" s="42">
        <v>1133</v>
      </c>
      <c r="AF21" s="35">
        <v>1336</v>
      </c>
      <c r="AG21" s="40">
        <f t="shared" si="9"/>
        <v>-203</v>
      </c>
      <c r="AI21" s="42">
        <v>1002</v>
      </c>
      <c r="AJ21" s="35">
        <v>1495</v>
      </c>
      <c r="AK21" s="41">
        <f t="shared" si="10"/>
        <v>-493</v>
      </c>
      <c r="AM21" s="35">
        <v>871</v>
      </c>
      <c r="AN21" s="35">
        <v>1350</v>
      </c>
      <c r="AO21" s="40">
        <f t="shared" si="2"/>
        <v>-479</v>
      </c>
      <c r="AQ21" s="35">
        <v>1156</v>
      </c>
      <c r="AR21" s="35">
        <v>1420</v>
      </c>
      <c r="AS21" s="40">
        <f t="shared" si="3"/>
        <v>-264</v>
      </c>
      <c r="AU21" s="35">
        <v>1254</v>
      </c>
      <c r="AV21" s="35">
        <v>1351</v>
      </c>
      <c r="AW21" s="40">
        <f t="shared" si="11"/>
        <v>-97</v>
      </c>
      <c r="AY21" s="35">
        <v>1163</v>
      </c>
      <c r="AZ21" s="35">
        <v>1574</v>
      </c>
      <c r="BA21" s="41">
        <f t="shared" si="12"/>
        <v>-411</v>
      </c>
    </row>
    <row r="22" spans="1:53" x14ac:dyDescent="0.3">
      <c r="A22" s="17" t="s">
        <v>33</v>
      </c>
      <c r="B22" s="35">
        <f t="shared" si="0"/>
        <v>12015</v>
      </c>
      <c r="C22">
        <f t="shared" si="0"/>
        <v>8942</v>
      </c>
      <c r="D22" s="36">
        <f t="shared" si="14"/>
        <v>3073</v>
      </c>
      <c r="E22" s="37">
        <f t="shared" si="4"/>
        <v>0.34365913665846565</v>
      </c>
      <c r="G22" s="42">
        <v>880</v>
      </c>
      <c r="H22" s="35">
        <v>1450</v>
      </c>
      <c r="I22" s="40">
        <f t="shared" si="13"/>
        <v>-570</v>
      </c>
      <c r="K22" s="42">
        <v>800</v>
      </c>
      <c r="L22" s="35">
        <v>1205</v>
      </c>
      <c r="M22" s="40">
        <f t="shared" si="5"/>
        <v>-405</v>
      </c>
      <c r="O22" s="42">
        <v>1365</v>
      </c>
      <c r="P22" s="35">
        <v>698</v>
      </c>
      <c r="Q22" s="40">
        <f t="shared" si="6"/>
        <v>667</v>
      </c>
      <c r="S22" s="42">
        <v>939</v>
      </c>
      <c r="T22" s="35">
        <v>171</v>
      </c>
      <c r="U22" s="40">
        <f t="shared" si="7"/>
        <v>768</v>
      </c>
      <c r="W22" s="42">
        <v>892</v>
      </c>
      <c r="X22" s="35">
        <v>283</v>
      </c>
      <c r="Y22" s="40">
        <f t="shared" si="8"/>
        <v>609</v>
      </c>
      <c r="AA22" s="42">
        <v>1145</v>
      </c>
      <c r="AB22" s="35">
        <v>710</v>
      </c>
      <c r="AC22" s="40">
        <f t="shared" si="1"/>
        <v>435</v>
      </c>
      <c r="AE22" s="42">
        <v>1171</v>
      </c>
      <c r="AF22" s="35">
        <v>737</v>
      </c>
      <c r="AG22" s="40">
        <f t="shared" si="9"/>
        <v>434</v>
      </c>
      <c r="AI22" s="42">
        <v>1093</v>
      </c>
      <c r="AJ22" s="35">
        <v>622</v>
      </c>
      <c r="AK22" s="41">
        <f t="shared" si="10"/>
        <v>471</v>
      </c>
      <c r="AM22" s="35">
        <v>958</v>
      </c>
      <c r="AN22" s="35">
        <v>679</v>
      </c>
      <c r="AO22" s="40">
        <f t="shared" si="2"/>
        <v>279</v>
      </c>
      <c r="AQ22" s="35">
        <v>1026</v>
      </c>
      <c r="AR22" s="35">
        <v>775</v>
      </c>
      <c r="AS22" s="40">
        <f t="shared" si="3"/>
        <v>251</v>
      </c>
      <c r="AU22" s="35">
        <v>916</v>
      </c>
      <c r="AV22" s="35">
        <v>848</v>
      </c>
      <c r="AW22" s="40">
        <f t="shared" si="11"/>
        <v>68</v>
      </c>
      <c r="AY22" s="35">
        <v>830</v>
      </c>
      <c r="AZ22" s="35">
        <v>764</v>
      </c>
      <c r="BA22" s="41">
        <f t="shared" si="12"/>
        <v>66</v>
      </c>
    </row>
    <row r="23" spans="1:53" x14ac:dyDescent="0.3">
      <c r="A23" s="17" t="s">
        <v>34</v>
      </c>
      <c r="B23" s="35">
        <f t="shared" si="0"/>
        <v>4816</v>
      </c>
      <c r="C23">
        <f t="shared" si="0"/>
        <v>4637</v>
      </c>
      <c r="D23" s="36">
        <f t="shared" si="14"/>
        <v>179</v>
      </c>
      <c r="E23" s="37">
        <f t="shared" si="4"/>
        <v>3.8602544748759973E-2</v>
      </c>
      <c r="G23" s="42">
        <v>393</v>
      </c>
      <c r="H23" s="35">
        <v>449</v>
      </c>
      <c r="I23" s="40">
        <f t="shared" si="13"/>
        <v>-56</v>
      </c>
      <c r="K23" s="42">
        <v>369</v>
      </c>
      <c r="L23" s="35">
        <v>578</v>
      </c>
      <c r="M23" s="40">
        <f t="shared" si="5"/>
        <v>-209</v>
      </c>
      <c r="O23" s="42">
        <v>461</v>
      </c>
      <c r="P23" s="35">
        <v>364</v>
      </c>
      <c r="Q23" s="40">
        <f t="shared" si="6"/>
        <v>97</v>
      </c>
      <c r="S23" s="42">
        <v>465</v>
      </c>
      <c r="T23" s="35">
        <v>46</v>
      </c>
      <c r="U23" s="40">
        <f t="shared" si="7"/>
        <v>419</v>
      </c>
      <c r="W23" s="42">
        <v>305</v>
      </c>
      <c r="X23" s="35">
        <v>179</v>
      </c>
      <c r="Y23" s="40">
        <f t="shared" si="8"/>
        <v>126</v>
      </c>
      <c r="AA23" s="42">
        <v>430</v>
      </c>
      <c r="AB23" s="35">
        <v>308</v>
      </c>
      <c r="AC23" s="40">
        <f t="shared" si="1"/>
        <v>122</v>
      </c>
      <c r="AE23" s="42">
        <v>448</v>
      </c>
      <c r="AF23" s="35">
        <v>543</v>
      </c>
      <c r="AG23" s="40">
        <f t="shared" si="9"/>
        <v>-95</v>
      </c>
      <c r="AI23" s="42">
        <v>403</v>
      </c>
      <c r="AJ23" s="35">
        <v>424</v>
      </c>
      <c r="AK23" s="41">
        <f t="shared" si="10"/>
        <v>-21</v>
      </c>
      <c r="AM23" s="35">
        <v>328</v>
      </c>
      <c r="AN23" s="35">
        <v>442</v>
      </c>
      <c r="AO23" s="40">
        <f t="shared" si="2"/>
        <v>-114</v>
      </c>
      <c r="AQ23" s="35">
        <v>421</v>
      </c>
      <c r="AR23" s="35">
        <v>418</v>
      </c>
      <c r="AS23" s="40">
        <f t="shared" si="3"/>
        <v>3</v>
      </c>
      <c r="AU23" s="35">
        <v>486</v>
      </c>
      <c r="AV23" s="35">
        <v>506</v>
      </c>
      <c r="AW23" s="40">
        <f t="shared" si="11"/>
        <v>-20</v>
      </c>
      <c r="AY23" s="35">
        <v>307</v>
      </c>
      <c r="AZ23" s="35">
        <v>380</v>
      </c>
      <c r="BA23" s="41">
        <f t="shared" si="12"/>
        <v>-73</v>
      </c>
    </row>
    <row r="24" spans="1:53" x14ac:dyDescent="0.3">
      <c r="A24" s="17" t="s">
        <v>35</v>
      </c>
      <c r="B24" s="35">
        <f t="shared" si="0"/>
        <v>25509</v>
      </c>
      <c r="C24">
        <f t="shared" si="0"/>
        <v>24041</v>
      </c>
      <c r="D24" s="36">
        <f t="shared" si="14"/>
        <v>1468</v>
      </c>
      <c r="E24" s="37">
        <f t="shared" si="4"/>
        <v>6.1062351815648265E-2</v>
      </c>
      <c r="G24" s="42">
        <v>2010</v>
      </c>
      <c r="H24" s="35">
        <v>2775</v>
      </c>
      <c r="I24" s="40">
        <f t="shared" si="13"/>
        <v>-765</v>
      </c>
      <c r="K24" s="42">
        <v>2065</v>
      </c>
      <c r="L24" s="35">
        <v>2943</v>
      </c>
      <c r="M24" s="40">
        <f t="shared" si="5"/>
        <v>-878</v>
      </c>
      <c r="O24" s="42">
        <v>2475</v>
      </c>
      <c r="P24" s="35">
        <v>1487</v>
      </c>
      <c r="Q24" s="40">
        <f t="shared" si="6"/>
        <v>988</v>
      </c>
      <c r="S24" s="42">
        <v>1996</v>
      </c>
      <c r="T24" s="35">
        <v>226</v>
      </c>
      <c r="U24" s="40">
        <f t="shared" si="7"/>
        <v>1770</v>
      </c>
      <c r="W24" s="42">
        <v>1788</v>
      </c>
      <c r="X24" s="35">
        <v>821</v>
      </c>
      <c r="Y24" s="40">
        <f t="shared" si="8"/>
        <v>967</v>
      </c>
      <c r="AA24" s="42">
        <v>2465</v>
      </c>
      <c r="AB24" s="35">
        <v>2296</v>
      </c>
      <c r="AC24" s="40">
        <f t="shared" si="1"/>
        <v>169</v>
      </c>
      <c r="AE24" s="42">
        <v>2338</v>
      </c>
      <c r="AF24" s="35">
        <v>2565</v>
      </c>
      <c r="AG24" s="40">
        <f t="shared" si="9"/>
        <v>-227</v>
      </c>
      <c r="AI24" s="42">
        <v>1959</v>
      </c>
      <c r="AJ24" s="35">
        <v>2336</v>
      </c>
      <c r="AK24" s="41">
        <f t="shared" si="10"/>
        <v>-377</v>
      </c>
      <c r="AM24" s="35">
        <v>2031</v>
      </c>
      <c r="AN24" s="35">
        <v>2264</v>
      </c>
      <c r="AO24" s="40">
        <f t="shared" si="2"/>
        <v>-233</v>
      </c>
      <c r="AQ24" s="35">
        <v>2235</v>
      </c>
      <c r="AR24" s="35">
        <v>2225</v>
      </c>
      <c r="AS24" s="40">
        <f t="shared" si="3"/>
        <v>10</v>
      </c>
      <c r="AU24" s="35">
        <v>2162</v>
      </c>
      <c r="AV24" s="35">
        <v>1909</v>
      </c>
      <c r="AW24" s="40">
        <f t="shared" si="11"/>
        <v>253</v>
      </c>
      <c r="AY24" s="35">
        <v>1985</v>
      </c>
      <c r="AZ24" s="35">
        <v>2194</v>
      </c>
      <c r="BA24" s="41">
        <f t="shared" si="12"/>
        <v>-209</v>
      </c>
    </row>
    <row r="25" spans="1:53" x14ac:dyDescent="0.3">
      <c r="A25" s="17" t="s">
        <v>36</v>
      </c>
      <c r="B25" s="35">
        <f t="shared" si="0"/>
        <v>6695</v>
      </c>
      <c r="C25">
        <f t="shared" si="0"/>
        <v>10214</v>
      </c>
      <c r="D25" s="36">
        <f t="shared" si="14"/>
        <v>-3519</v>
      </c>
      <c r="E25" s="37">
        <f t="shared" si="4"/>
        <v>-0.34452711963971022</v>
      </c>
      <c r="G25" s="42">
        <v>354</v>
      </c>
      <c r="H25" s="35">
        <v>1522</v>
      </c>
      <c r="I25" s="40">
        <f t="shared" si="13"/>
        <v>-1168</v>
      </c>
      <c r="K25" s="42">
        <v>348</v>
      </c>
      <c r="L25" s="35">
        <v>1461</v>
      </c>
      <c r="M25" s="40">
        <f t="shared" si="5"/>
        <v>-1113</v>
      </c>
      <c r="O25" s="42">
        <v>345</v>
      </c>
      <c r="P25" s="35">
        <v>1286</v>
      </c>
      <c r="Q25" s="40">
        <f t="shared" si="6"/>
        <v>-941</v>
      </c>
      <c r="S25" s="42">
        <v>500</v>
      </c>
      <c r="T25" s="35">
        <v>44</v>
      </c>
      <c r="U25" s="40">
        <f t="shared" si="7"/>
        <v>456</v>
      </c>
      <c r="W25" s="42">
        <v>461</v>
      </c>
      <c r="X25" s="35">
        <v>204</v>
      </c>
      <c r="Y25" s="40">
        <f t="shared" si="8"/>
        <v>257</v>
      </c>
      <c r="AA25" s="42">
        <v>702</v>
      </c>
      <c r="AB25" s="35">
        <v>672</v>
      </c>
      <c r="AC25" s="40">
        <f t="shared" si="1"/>
        <v>30</v>
      </c>
      <c r="AE25" s="42">
        <v>802</v>
      </c>
      <c r="AF25" s="35">
        <v>1094</v>
      </c>
      <c r="AG25" s="40">
        <f t="shared" si="9"/>
        <v>-292</v>
      </c>
      <c r="AI25" s="42">
        <v>716</v>
      </c>
      <c r="AJ25" s="35">
        <v>1453</v>
      </c>
      <c r="AK25" s="41">
        <f t="shared" si="10"/>
        <v>-737</v>
      </c>
      <c r="AM25" s="35">
        <v>575</v>
      </c>
      <c r="AN25" s="35">
        <v>834</v>
      </c>
      <c r="AO25" s="40">
        <f t="shared" si="2"/>
        <v>-259</v>
      </c>
      <c r="AQ25" s="35">
        <v>666</v>
      </c>
      <c r="AR25" s="35">
        <v>793</v>
      </c>
      <c r="AS25" s="40">
        <f t="shared" si="3"/>
        <v>-127</v>
      </c>
      <c r="AU25" s="35">
        <v>573</v>
      </c>
      <c r="AV25" s="35">
        <v>402</v>
      </c>
      <c r="AW25" s="40">
        <f t="shared" si="11"/>
        <v>171</v>
      </c>
      <c r="AY25" s="35">
        <v>653</v>
      </c>
      <c r="AZ25" s="35">
        <v>449</v>
      </c>
      <c r="BA25" s="41">
        <f t="shared" si="12"/>
        <v>204</v>
      </c>
    </row>
    <row r="26" spans="1:53" x14ac:dyDescent="0.3">
      <c r="A26" s="17" t="s">
        <v>37</v>
      </c>
      <c r="B26" s="35">
        <f t="shared" si="0"/>
        <v>91028</v>
      </c>
      <c r="C26">
        <f t="shared" si="0"/>
        <v>82106</v>
      </c>
      <c r="D26" s="36">
        <f t="shared" si="14"/>
        <v>8922</v>
      </c>
      <c r="E26" s="37">
        <f t="shared" si="4"/>
        <v>0.10866440942196673</v>
      </c>
      <c r="G26" s="42">
        <v>7739</v>
      </c>
      <c r="H26" s="35">
        <v>10396</v>
      </c>
      <c r="I26" s="40">
        <f t="shared" si="13"/>
        <v>-2657</v>
      </c>
      <c r="K26" s="42">
        <v>7613</v>
      </c>
      <c r="L26" s="35">
        <v>10530</v>
      </c>
      <c r="M26" s="40">
        <f t="shared" si="5"/>
        <v>-2917</v>
      </c>
      <c r="O26" s="42">
        <v>8610</v>
      </c>
      <c r="P26" s="35">
        <v>8106</v>
      </c>
      <c r="Q26" s="40">
        <f t="shared" si="6"/>
        <v>504</v>
      </c>
      <c r="S26" s="42">
        <v>7102</v>
      </c>
      <c r="T26" s="35">
        <v>1320</v>
      </c>
      <c r="U26" s="40">
        <f t="shared" si="7"/>
        <v>5782</v>
      </c>
      <c r="W26" s="42">
        <v>7073</v>
      </c>
      <c r="X26" s="35">
        <v>2975</v>
      </c>
      <c r="Y26" s="40">
        <f t="shared" si="8"/>
        <v>4098</v>
      </c>
      <c r="AA26" s="42">
        <v>8754</v>
      </c>
      <c r="AB26" s="35">
        <v>5087</v>
      </c>
      <c r="AC26" s="40">
        <f t="shared" si="1"/>
        <v>3667</v>
      </c>
      <c r="AE26" s="42">
        <v>8423</v>
      </c>
      <c r="AF26" s="35">
        <v>7018</v>
      </c>
      <c r="AG26" s="40">
        <f t="shared" si="9"/>
        <v>1405</v>
      </c>
      <c r="AI26" s="42">
        <v>7517</v>
      </c>
      <c r="AJ26" s="35">
        <v>7035</v>
      </c>
      <c r="AK26" s="41">
        <f t="shared" si="10"/>
        <v>482</v>
      </c>
      <c r="AM26" s="35">
        <v>7112</v>
      </c>
      <c r="AN26" s="35">
        <v>7519</v>
      </c>
      <c r="AO26" s="40">
        <f t="shared" si="2"/>
        <v>-407</v>
      </c>
      <c r="AQ26" s="35">
        <v>7513</v>
      </c>
      <c r="AR26" s="35">
        <v>7397</v>
      </c>
      <c r="AS26" s="40">
        <f t="shared" si="3"/>
        <v>116</v>
      </c>
      <c r="AU26" s="35">
        <v>7138</v>
      </c>
      <c r="AV26" s="35">
        <v>7116</v>
      </c>
      <c r="AW26" s="40">
        <f t="shared" si="11"/>
        <v>22</v>
      </c>
      <c r="AY26" s="35">
        <v>6434</v>
      </c>
      <c r="AZ26" s="35">
        <v>7607</v>
      </c>
      <c r="BA26" s="41">
        <f t="shared" si="12"/>
        <v>-1173</v>
      </c>
    </row>
    <row r="27" spans="1:53" x14ac:dyDescent="0.3">
      <c r="A27" s="17" t="s">
        <v>38</v>
      </c>
      <c r="B27" s="35">
        <f t="shared" si="0"/>
        <v>60457</v>
      </c>
      <c r="C27">
        <f t="shared" si="0"/>
        <v>46987</v>
      </c>
      <c r="D27" s="36">
        <f t="shared" si="14"/>
        <v>13470</v>
      </c>
      <c r="E27" s="37">
        <f t="shared" si="4"/>
        <v>0.28667503777640624</v>
      </c>
      <c r="G27" s="42">
        <v>4613</v>
      </c>
      <c r="H27" s="35">
        <v>6418</v>
      </c>
      <c r="I27" s="40">
        <f t="shared" si="13"/>
        <v>-1805</v>
      </c>
      <c r="K27" s="42">
        <v>4352</v>
      </c>
      <c r="L27" s="35">
        <v>5544</v>
      </c>
      <c r="M27" s="40">
        <f t="shared" si="5"/>
        <v>-1192</v>
      </c>
      <c r="O27" s="42">
        <v>5395</v>
      </c>
      <c r="P27" s="35">
        <v>4126</v>
      </c>
      <c r="Q27" s="40">
        <f t="shared" si="6"/>
        <v>1269</v>
      </c>
      <c r="S27" s="42">
        <v>4894</v>
      </c>
      <c r="T27" s="35">
        <v>589</v>
      </c>
      <c r="U27" s="40">
        <f t="shared" si="7"/>
        <v>4305</v>
      </c>
      <c r="W27" s="42">
        <v>4723</v>
      </c>
      <c r="X27" s="35">
        <v>1204</v>
      </c>
      <c r="Y27" s="40">
        <f t="shared" si="8"/>
        <v>3519</v>
      </c>
      <c r="AA27" s="42">
        <v>5226</v>
      </c>
      <c r="AB27" s="35">
        <v>3014</v>
      </c>
      <c r="AC27" s="40">
        <f t="shared" si="1"/>
        <v>2212</v>
      </c>
      <c r="AE27" s="42">
        <v>5691</v>
      </c>
      <c r="AF27" s="35">
        <v>4881</v>
      </c>
      <c r="AG27" s="40">
        <f t="shared" si="9"/>
        <v>810</v>
      </c>
      <c r="AI27" s="42">
        <v>5176</v>
      </c>
      <c r="AJ27" s="35">
        <v>5156</v>
      </c>
      <c r="AK27" s="41">
        <f t="shared" si="10"/>
        <v>20</v>
      </c>
      <c r="AM27" s="35">
        <v>5409</v>
      </c>
      <c r="AN27" s="35">
        <v>5049</v>
      </c>
      <c r="AO27" s="40">
        <f t="shared" si="2"/>
        <v>360</v>
      </c>
      <c r="AQ27" s="35">
        <v>5389</v>
      </c>
      <c r="AR27" s="35">
        <v>5325</v>
      </c>
      <c r="AS27" s="40">
        <f t="shared" si="3"/>
        <v>64</v>
      </c>
      <c r="AU27" s="35">
        <v>4725</v>
      </c>
      <c r="AV27" s="35">
        <v>2425</v>
      </c>
      <c r="AW27" s="40">
        <f t="shared" si="11"/>
        <v>2300</v>
      </c>
      <c r="AY27" s="35">
        <v>4864</v>
      </c>
      <c r="AZ27" s="35">
        <v>3256</v>
      </c>
      <c r="BA27" s="41">
        <f t="shared" si="12"/>
        <v>1608</v>
      </c>
    </row>
    <row r="28" spans="1:53" x14ac:dyDescent="0.3">
      <c r="A28" s="17" t="s">
        <v>39</v>
      </c>
      <c r="B28" s="35">
        <f t="shared" si="0"/>
        <v>18399</v>
      </c>
      <c r="C28">
        <f t="shared" si="0"/>
        <v>19769</v>
      </c>
      <c r="D28" s="36">
        <f t="shared" si="14"/>
        <v>-1370</v>
      </c>
      <c r="E28" s="37">
        <f t="shared" si="4"/>
        <v>-6.9300419849258943E-2</v>
      </c>
      <c r="G28" s="42">
        <v>1481</v>
      </c>
      <c r="H28" s="35">
        <v>2896</v>
      </c>
      <c r="I28" s="40">
        <f t="shared" si="13"/>
        <v>-1415</v>
      </c>
      <c r="K28" s="42">
        <v>1586</v>
      </c>
      <c r="L28" s="35">
        <v>2544</v>
      </c>
      <c r="M28" s="40">
        <f t="shared" si="5"/>
        <v>-958</v>
      </c>
      <c r="O28" s="42">
        <v>1798</v>
      </c>
      <c r="P28" s="35">
        <v>1652</v>
      </c>
      <c r="Q28" s="40">
        <f t="shared" si="6"/>
        <v>146</v>
      </c>
      <c r="S28" s="42">
        <v>1641</v>
      </c>
      <c r="T28" s="35">
        <v>136</v>
      </c>
      <c r="U28" s="40">
        <f t="shared" si="7"/>
        <v>1505</v>
      </c>
      <c r="W28" s="42">
        <v>1446</v>
      </c>
      <c r="X28" s="35">
        <v>567</v>
      </c>
      <c r="Y28" s="40">
        <f t="shared" si="8"/>
        <v>879</v>
      </c>
      <c r="AA28" s="42">
        <v>1798</v>
      </c>
      <c r="AB28" s="35">
        <v>1056</v>
      </c>
      <c r="AC28" s="40">
        <f t="shared" si="1"/>
        <v>742</v>
      </c>
      <c r="AE28" s="42">
        <v>1705</v>
      </c>
      <c r="AF28" s="35">
        <v>1566</v>
      </c>
      <c r="AG28" s="40">
        <f t="shared" si="9"/>
        <v>139</v>
      </c>
      <c r="AI28" s="42">
        <v>1454</v>
      </c>
      <c r="AJ28" s="35">
        <v>1830</v>
      </c>
      <c r="AK28" s="41">
        <f t="shared" si="10"/>
        <v>-376</v>
      </c>
      <c r="AM28" s="35">
        <v>1422</v>
      </c>
      <c r="AN28" s="35">
        <v>1806</v>
      </c>
      <c r="AO28" s="40">
        <f t="shared" si="2"/>
        <v>-384</v>
      </c>
      <c r="AQ28" s="35">
        <v>1636</v>
      </c>
      <c r="AR28" s="35">
        <v>1975</v>
      </c>
      <c r="AS28" s="40">
        <f t="shared" si="3"/>
        <v>-339</v>
      </c>
      <c r="AU28" s="35">
        <v>1358</v>
      </c>
      <c r="AV28" s="35">
        <v>1939</v>
      </c>
      <c r="AW28" s="40">
        <f t="shared" si="11"/>
        <v>-581</v>
      </c>
      <c r="AY28" s="35">
        <v>1074</v>
      </c>
      <c r="AZ28" s="35">
        <v>1802</v>
      </c>
      <c r="BA28" s="41">
        <f t="shared" si="12"/>
        <v>-728</v>
      </c>
    </row>
    <row r="29" spans="1:53" x14ac:dyDescent="0.3">
      <c r="A29" s="17" t="s">
        <v>40</v>
      </c>
      <c r="B29" s="35">
        <f t="shared" si="0"/>
        <v>22957</v>
      </c>
      <c r="C29">
        <f t="shared" si="0"/>
        <v>20387</v>
      </c>
      <c r="D29" s="36">
        <f t="shared" si="14"/>
        <v>2570</v>
      </c>
      <c r="E29" s="37">
        <f t="shared" si="4"/>
        <v>0.12606072497179574</v>
      </c>
      <c r="G29" s="42">
        <v>1916</v>
      </c>
      <c r="H29" s="35">
        <v>2314</v>
      </c>
      <c r="I29" s="40">
        <f t="shared" si="13"/>
        <v>-398</v>
      </c>
      <c r="K29" s="42">
        <v>1969</v>
      </c>
      <c r="L29" s="35">
        <v>2286</v>
      </c>
      <c r="M29" s="40">
        <f t="shared" si="5"/>
        <v>-317</v>
      </c>
      <c r="O29" s="42">
        <v>1922</v>
      </c>
      <c r="P29" s="35">
        <v>1562</v>
      </c>
      <c r="Q29" s="40">
        <f t="shared" si="6"/>
        <v>360</v>
      </c>
      <c r="S29" s="42">
        <v>1994</v>
      </c>
      <c r="T29" s="35">
        <v>272</v>
      </c>
      <c r="U29" s="40">
        <f t="shared" si="7"/>
        <v>1722</v>
      </c>
      <c r="W29" s="42">
        <v>1777</v>
      </c>
      <c r="X29" s="35">
        <v>596</v>
      </c>
      <c r="Y29" s="40">
        <f t="shared" si="8"/>
        <v>1181</v>
      </c>
      <c r="AA29" s="42">
        <v>2212</v>
      </c>
      <c r="AB29" s="35">
        <v>1596</v>
      </c>
      <c r="AC29" s="40">
        <f t="shared" si="1"/>
        <v>616</v>
      </c>
      <c r="AE29" s="42">
        <v>2183</v>
      </c>
      <c r="AF29" s="35">
        <v>2351</v>
      </c>
      <c r="AG29" s="40">
        <f t="shared" si="9"/>
        <v>-168</v>
      </c>
      <c r="AI29" s="42">
        <v>2132</v>
      </c>
      <c r="AJ29" s="35">
        <v>2008</v>
      </c>
      <c r="AK29" s="41">
        <f t="shared" si="10"/>
        <v>124</v>
      </c>
      <c r="AM29" s="35">
        <v>1655</v>
      </c>
      <c r="AN29" s="35">
        <v>2060</v>
      </c>
      <c r="AO29" s="40">
        <f t="shared" si="2"/>
        <v>-405</v>
      </c>
      <c r="AQ29" s="35">
        <v>1645</v>
      </c>
      <c r="AR29" s="35">
        <v>1624</v>
      </c>
      <c r="AS29" s="40">
        <f t="shared" si="3"/>
        <v>21</v>
      </c>
      <c r="AU29" s="35">
        <v>1763</v>
      </c>
      <c r="AV29" s="35">
        <v>1694</v>
      </c>
      <c r="AW29" s="40">
        <f t="shared" si="11"/>
        <v>69</v>
      </c>
      <c r="AY29" s="35">
        <v>1789</v>
      </c>
      <c r="AZ29" s="35">
        <v>2024</v>
      </c>
      <c r="BA29" s="41">
        <f t="shared" si="12"/>
        <v>-235</v>
      </c>
    </row>
    <row r="30" spans="1:53" x14ac:dyDescent="0.3">
      <c r="A30" s="17" t="s">
        <v>41</v>
      </c>
      <c r="B30" s="35">
        <f t="shared" si="0"/>
        <v>52586</v>
      </c>
      <c r="C30">
        <f t="shared" si="0"/>
        <v>39714</v>
      </c>
      <c r="D30" s="36">
        <f t="shared" si="14"/>
        <v>12872</v>
      </c>
      <c r="E30" s="37">
        <f t="shared" si="4"/>
        <v>0.32411743969381074</v>
      </c>
      <c r="G30" s="42">
        <v>3994</v>
      </c>
      <c r="H30" s="35">
        <v>5351</v>
      </c>
      <c r="I30" s="40">
        <f t="shared" si="13"/>
        <v>-1357</v>
      </c>
      <c r="K30" s="42">
        <v>3958</v>
      </c>
      <c r="L30" s="35">
        <v>4640</v>
      </c>
      <c r="M30" s="40">
        <f t="shared" si="5"/>
        <v>-682</v>
      </c>
      <c r="O30" s="42">
        <v>4228</v>
      </c>
      <c r="P30" s="35">
        <v>3982</v>
      </c>
      <c r="Q30" s="40">
        <f t="shared" si="6"/>
        <v>246</v>
      </c>
      <c r="S30" s="42">
        <v>3771</v>
      </c>
      <c r="T30" s="35">
        <v>525</v>
      </c>
      <c r="U30" s="40">
        <f t="shared" si="7"/>
        <v>3246</v>
      </c>
      <c r="W30" s="42">
        <v>3677</v>
      </c>
      <c r="X30" s="35">
        <v>1241</v>
      </c>
      <c r="Y30" s="40">
        <f t="shared" si="8"/>
        <v>2436</v>
      </c>
      <c r="AA30" s="42">
        <v>6086</v>
      </c>
      <c r="AB30" s="35">
        <v>2389</v>
      </c>
      <c r="AC30" s="40">
        <f t="shared" si="1"/>
        <v>3697</v>
      </c>
      <c r="AE30" s="42">
        <v>5796</v>
      </c>
      <c r="AF30" s="35">
        <v>2907</v>
      </c>
      <c r="AG30" s="40">
        <f t="shared" si="9"/>
        <v>2889</v>
      </c>
      <c r="AI30" s="42">
        <v>4037</v>
      </c>
      <c r="AJ30" s="35">
        <v>3658</v>
      </c>
      <c r="AK30" s="41">
        <f t="shared" si="10"/>
        <v>379</v>
      </c>
      <c r="AM30" s="35">
        <v>4319</v>
      </c>
      <c r="AN30" s="35">
        <v>3631</v>
      </c>
      <c r="AO30" s="40">
        <f t="shared" si="2"/>
        <v>688</v>
      </c>
      <c r="AQ30" s="35">
        <v>4136</v>
      </c>
      <c r="AR30" s="35">
        <v>3962</v>
      </c>
      <c r="AS30" s="40">
        <f t="shared" si="3"/>
        <v>174</v>
      </c>
      <c r="AU30" s="35">
        <v>4582</v>
      </c>
      <c r="AV30" s="35">
        <v>3567</v>
      </c>
      <c r="AW30" s="40">
        <f t="shared" si="11"/>
        <v>1015</v>
      </c>
      <c r="AY30" s="35">
        <v>4002</v>
      </c>
      <c r="AZ30" s="35">
        <v>3861</v>
      </c>
      <c r="BA30" s="41">
        <f t="shared" si="12"/>
        <v>141</v>
      </c>
    </row>
    <row r="31" spans="1:53" x14ac:dyDescent="0.3">
      <c r="A31" s="43" t="s">
        <v>74</v>
      </c>
      <c r="B31" s="35">
        <f t="shared" si="0"/>
        <v>17417</v>
      </c>
      <c r="C31">
        <f t="shared" si="0"/>
        <v>14833</v>
      </c>
      <c r="D31" s="41">
        <f t="shared" si="14"/>
        <v>2584</v>
      </c>
      <c r="E31" s="37">
        <f t="shared" si="4"/>
        <v>0.17420616193622329</v>
      </c>
      <c r="G31" s="42">
        <v>1280</v>
      </c>
      <c r="H31" s="44">
        <v>2270</v>
      </c>
      <c r="I31" s="40">
        <f t="shared" si="13"/>
        <v>-990</v>
      </c>
      <c r="K31" s="42">
        <v>1245</v>
      </c>
      <c r="L31" s="44">
        <v>2193</v>
      </c>
      <c r="M31" s="45">
        <f t="shared" si="5"/>
        <v>-948</v>
      </c>
      <c r="O31" s="42">
        <v>1495</v>
      </c>
      <c r="P31" s="35">
        <v>1282</v>
      </c>
      <c r="Q31" s="40">
        <f t="shared" si="6"/>
        <v>213</v>
      </c>
      <c r="S31" s="42">
        <v>1354</v>
      </c>
      <c r="T31" s="44">
        <v>33</v>
      </c>
      <c r="U31" s="45">
        <f t="shared" si="7"/>
        <v>1321</v>
      </c>
      <c r="W31" s="42">
        <v>1374</v>
      </c>
      <c r="X31" s="44">
        <v>320</v>
      </c>
      <c r="Y31" s="40">
        <f t="shared" si="8"/>
        <v>1054</v>
      </c>
      <c r="AA31" s="42">
        <v>1537</v>
      </c>
      <c r="AB31" s="44">
        <v>1402</v>
      </c>
      <c r="AC31" s="40">
        <f t="shared" si="1"/>
        <v>135</v>
      </c>
      <c r="AE31" s="42">
        <v>1487</v>
      </c>
      <c r="AF31" s="44">
        <v>1125</v>
      </c>
      <c r="AG31" s="40">
        <f t="shared" si="9"/>
        <v>362</v>
      </c>
      <c r="AI31" s="42">
        <v>1597</v>
      </c>
      <c r="AJ31" s="44">
        <v>1107</v>
      </c>
      <c r="AK31" s="41">
        <f t="shared" si="10"/>
        <v>490</v>
      </c>
      <c r="AM31" s="44">
        <v>1506</v>
      </c>
      <c r="AN31" s="44">
        <v>1306</v>
      </c>
      <c r="AO31" s="40">
        <f t="shared" si="2"/>
        <v>200</v>
      </c>
      <c r="AQ31" s="44">
        <v>1546</v>
      </c>
      <c r="AR31" s="44">
        <v>1251</v>
      </c>
      <c r="AS31" s="40">
        <f t="shared" si="3"/>
        <v>295</v>
      </c>
      <c r="AU31" s="44">
        <v>1543</v>
      </c>
      <c r="AV31" s="44">
        <v>1265</v>
      </c>
      <c r="AW31" s="40">
        <f t="shared" si="11"/>
        <v>278</v>
      </c>
      <c r="AY31" s="44">
        <v>1453</v>
      </c>
      <c r="AZ31" s="44">
        <v>1279</v>
      </c>
      <c r="BA31" s="41">
        <f t="shared" si="12"/>
        <v>174</v>
      </c>
    </row>
    <row r="32" spans="1:53" x14ac:dyDescent="0.3">
      <c r="A32" s="46" t="s">
        <v>43</v>
      </c>
      <c r="B32" s="47">
        <f t="shared" si="0"/>
        <v>1836047</v>
      </c>
      <c r="C32" s="48">
        <f t="shared" si="0"/>
        <v>1439809</v>
      </c>
      <c r="D32" s="49">
        <f t="shared" si="14"/>
        <v>396238</v>
      </c>
      <c r="E32" s="50">
        <f t="shared" si="4"/>
        <v>0.27520178023612857</v>
      </c>
      <c r="G32" s="51">
        <v>113263</v>
      </c>
      <c r="H32" s="51">
        <v>218327</v>
      </c>
      <c r="I32" s="52">
        <f t="shared" si="13"/>
        <v>-105064</v>
      </c>
      <c r="K32" s="51">
        <v>124466</v>
      </c>
      <c r="L32" s="51">
        <v>206226</v>
      </c>
      <c r="M32" s="52">
        <f t="shared" si="5"/>
        <v>-81760</v>
      </c>
      <c r="O32" s="51">
        <v>165426</v>
      </c>
      <c r="P32" s="51">
        <v>127675</v>
      </c>
      <c r="Q32" s="52">
        <f t="shared" si="6"/>
        <v>37751</v>
      </c>
      <c r="S32" s="51">
        <v>147811</v>
      </c>
      <c r="T32" s="51">
        <v>16657</v>
      </c>
      <c r="U32" s="52">
        <f t="shared" si="7"/>
        <v>131154</v>
      </c>
      <c r="W32" s="51">
        <v>139910</v>
      </c>
      <c r="X32" s="51">
        <v>50518</v>
      </c>
      <c r="Y32" s="52">
        <f>W32-X32</f>
        <v>89392</v>
      </c>
      <c r="AA32" s="51">
        <v>185517</v>
      </c>
      <c r="AB32" s="47">
        <v>100883</v>
      </c>
      <c r="AC32" s="52">
        <f t="shared" si="1"/>
        <v>84634</v>
      </c>
      <c r="AE32" s="51">
        <v>185673</v>
      </c>
      <c r="AF32" s="47">
        <v>126217</v>
      </c>
      <c r="AG32" s="52">
        <f>AE32-AF32</f>
        <v>59456</v>
      </c>
      <c r="AI32" s="51">
        <v>171834</v>
      </c>
      <c r="AJ32" s="47">
        <v>128518</v>
      </c>
      <c r="AK32" s="49">
        <f>AI32-AJ32</f>
        <v>43316</v>
      </c>
      <c r="AM32" s="47">
        <v>152640</v>
      </c>
      <c r="AN32" s="47">
        <v>127792</v>
      </c>
      <c r="AO32" s="52">
        <f t="shared" si="2"/>
        <v>24848</v>
      </c>
      <c r="AQ32" s="47">
        <v>158173</v>
      </c>
      <c r="AR32" s="47">
        <v>120388</v>
      </c>
      <c r="AS32" s="52">
        <f t="shared" si="3"/>
        <v>37785</v>
      </c>
      <c r="AU32" s="47">
        <v>151018</v>
      </c>
      <c r="AV32" s="47">
        <v>105972</v>
      </c>
      <c r="AW32" s="52">
        <f>AU32-AV32</f>
        <v>45046</v>
      </c>
      <c r="AY32" s="47">
        <v>140316</v>
      </c>
      <c r="AZ32" s="47">
        <v>110636</v>
      </c>
      <c r="BA32" s="49">
        <f>AY32-AZ32</f>
        <v>29680</v>
      </c>
    </row>
  </sheetData>
  <conditionalFormatting sqref="I2:I32">
    <cfRule type="cellIs" dxfId="14" priority="15" operator="greaterThan">
      <formula>0</formula>
    </cfRule>
  </conditionalFormatting>
  <conditionalFormatting sqref="M2:M31">
    <cfRule type="cellIs" dxfId="13" priority="14" operator="greaterThan">
      <formula>0</formula>
    </cfRule>
  </conditionalFormatting>
  <conditionalFormatting sqref="Q2:Q32">
    <cfRule type="cellIs" dxfId="12" priority="13" operator="greaterThan">
      <formula>0</formula>
    </cfRule>
  </conditionalFormatting>
  <conditionalFormatting sqref="U2:U32">
    <cfRule type="cellIs" dxfId="11" priority="12" operator="greaterThan">
      <formula>0</formula>
    </cfRule>
  </conditionalFormatting>
  <conditionalFormatting sqref="Y2:Y32">
    <cfRule type="cellIs" dxfId="10" priority="11" operator="greaterThan">
      <formula>0</formula>
    </cfRule>
  </conditionalFormatting>
  <conditionalFormatting sqref="AC2:AC32">
    <cfRule type="cellIs" dxfId="9" priority="10" operator="greaterThan">
      <formula>0</formula>
    </cfRule>
  </conditionalFormatting>
  <conditionalFormatting sqref="AG2:AG32">
    <cfRule type="cellIs" dxfId="8" priority="9" operator="greaterThan">
      <formula>0</formula>
    </cfRule>
  </conditionalFormatting>
  <conditionalFormatting sqref="AK2:AK32">
    <cfRule type="cellIs" dxfId="7" priority="8" operator="greaterThan">
      <formula>0</formula>
    </cfRule>
  </conditionalFormatting>
  <conditionalFormatting sqref="AO2:AO32">
    <cfRule type="cellIs" dxfId="6" priority="7" operator="greaterThan">
      <formula>0</formula>
    </cfRule>
  </conditionalFormatting>
  <conditionalFormatting sqref="AS2:AS32">
    <cfRule type="cellIs" dxfId="5" priority="6" operator="greaterThan">
      <formula>0</formula>
    </cfRule>
  </conditionalFormatting>
  <conditionalFormatting sqref="AW2:AW32">
    <cfRule type="cellIs" dxfId="4" priority="5" operator="greaterThan">
      <formula>0</formula>
    </cfRule>
  </conditionalFormatting>
  <conditionalFormatting sqref="BA2:BA32">
    <cfRule type="cellIs" dxfId="3" priority="4" operator="greaterThan">
      <formula>0</formula>
    </cfRule>
  </conditionalFormatting>
  <conditionalFormatting sqref="M32">
    <cfRule type="cellIs" dxfId="2" priority="3" operator="greaterThan">
      <formula>0</formula>
    </cfRule>
  </conditionalFormatting>
  <conditionalFormatting sqref="D2:D32">
    <cfRule type="cellIs" dxfId="1" priority="2" operator="greaterThan">
      <formula>0</formula>
    </cfRule>
  </conditionalFormatting>
  <conditionalFormatting sqref="E2:E32">
    <cfRule type="cellIs" dxfId="0" priority="1" operator="greater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8D7DA0-5D6C-4696-AC7A-97BBF744A587}">
  <dimension ref="A1:S36"/>
  <sheetViews>
    <sheetView workbookViewId="0">
      <selection activeCell="B11" sqref="B11"/>
    </sheetView>
  </sheetViews>
  <sheetFormatPr defaultRowHeight="14.4" x14ac:dyDescent="0.3"/>
  <cols>
    <col min="1" max="1" width="14.5546875" bestFit="1" customWidth="1"/>
    <col min="2" max="2" width="9.44140625" bestFit="1" customWidth="1"/>
    <col min="3" max="3" width="10.33203125" bestFit="1" customWidth="1"/>
    <col min="4" max="4" width="8.33203125" bestFit="1" customWidth="1"/>
    <col min="5" max="6" width="7" bestFit="1" customWidth="1"/>
    <col min="7" max="7" width="8" customWidth="1"/>
    <col min="8" max="8" width="7.88671875" customWidth="1"/>
    <col min="9" max="9" width="8.33203125" bestFit="1" customWidth="1"/>
    <col min="10" max="10" width="12.109375" bestFit="1" customWidth="1"/>
    <col min="11" max="11" width="9.33203125" bestFit="1" customWidth="1"/>
    <col min="12" max="13" width="11.44140625" bestFit="1" customWidth="1"/>
    <col min="14" max="14" width="11.6640625" customWidth="1"/>
    <col min="15" max="15" width="14.5546875" bestFit="1" customWidth="1"/>
  </cols>
  <sheetData>
    <row r="1" spans="1:19" x14ac:dyDescent="0.3">
      <c r="A1" s="1">
        <v>2021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3" t="s">
        <v>12</v>
      </c>
      <c r="O1" s="4"/>
    </row>
    <row r="2" spans="1:19" x14ac:dyDescent="0.3">
      <c r="A2" s="5" t="s">
        <v>13</v>
      </c>
      <c r="B2" s="6">
        <v>5931</v>
      </c>
      <c r="C2" s="6">
        <v>6292</v>
      </c>
      <c r="D2" s="7">
        <v>6728</v>
      </c>
      <c r="E2" s="6">
        <v>5408</v>
      </c>
      <c r="F2" s="8">
        <v>4891</v>
      </c>
      <c r="G2" s="6">
        <v>6685</v>
      </c>
      <c r="H2" s="6">
        <v>6540</v>
      </c>
      <c r="I2" s="6">
        <v>6673</v>
      </c>
      <c r="J2" s="6">
        <v>5647</v>
      </c>
      <c r="K2" s="6">
        <v>5350</v>
      </c>
      <c r="L2" s="6">
        <v>4975</v>
      </c>
      <c r="M2" s="6">
        <v>5481</v>
      </c>
      <c r="N2">
        <f>SUM(B2:M2)</f>
        <v>70601</v>
      </c>
      <c r="O2" s="9" t="s">
        <v>13</v>
      </c>
      <c r="P2" s="6">
        <f>MINA(B2:M2)</f>
        <v>4891</v>
      </c>
      <c r="Q2" s="6"/>
      <c r="R2" s="6"/>
      <c r="S2" s="6"/>
    </row>
    <row r="3" spans="1:19" x14ac:dyDescent="0.3">
      <c r="A3" s="5" t="s">
        <v>14</v>
      </c>
      <c r="B3" s="6">
        <v>616</v>
      </c>
      <c r="C3" s="6">
        <v>539</v>
      </c>
      <c r="D3" s="6">
        <v>651</v>
      </c>
      <c r="E3" s="6">
        <v>567</v>
      </c>
      <c r="F3" s="6">
        <v>499</v>
      </c>
      <c r="G3" s="7">
        <v>682</v>
      </c>
      <c r="H3" s="6">
        <v>580</v>
      </c>
      <c r="I3" s="6">
        <v>530</v>
      </c>
      <c r="J3" s="6">
        <v>454</v>
      </c>
      <c r="K3" s="6">
        <v>518</v>
      </c>
      <c r="L3" s="6">
        <v>521</v>
      </c>
      <c r="M3" s="8">
        <v>360</v>
      </c>
      <c r="N3">
        <f>SUM(B3:M3)</f>
        <v>6517</v>
      </c>
      <c r="O3" s="9" t="s">
        <v>14</v>
      </c>
      <c r="P3" s="6">
        <f t="shared" ref="P3:P31" si="0">MINA(B3:M3)</f>
        <v>360</v>
      </c>
      <c r="Q3" s="6"/>
      <c r="R3" s="6"/>
      <c r="S3" s="6"/>
    </row>
    <row r="4" spans="1:19" x14ac:dyDescent="0.3">
      <c r="A4" s="5" t="s">
        <v>15</v>
      </c>
      <c r="B4" s="6">
        <v>3046</v>
      </c>
      <c r="C4" s="6">
        <v>3469</v>
      </c>
      <c r="D4" s="6">
        <v>3630</v>
      </c>
      <c r="E4" s="6">
        <v>3153</v>
      </c>
      <c r="F4" s="6">
        <v>3234</v>
      </c>
      <c r="G4" s="6">
        <v>4156</v>
      </c>
      <c r="H4" s="7">
        <v>4170</v>
      </c>
      <c r="I4" s="6">
        <v>3563</v>
      </c>
      <c r="J4" s="6">
        <v>2979</v>
      </c>
      <c r="K4" s="8">
        <v>2550</v>
      </c>
      <c r="L4" s="6">
        <v>3134</v>
      </c>
      <c r="M4" s="6">
        <v>3244</v>
      </c>
      <c r="N4">
        <f t="shared" ref="N4:N32" si="1">SUM(B4:M4)</f>
        <v>40328</v>
      </c>
      <c r="O4" s="9" t="s">
        <v>15</v>
      </c>
      <c r="P4" s="6">
        <f t="shared" si="0"/>
        <v>2550</v>
      </c>
      <c r="Q4" s="6"/>
      <c r="R4" s="6"/>
      <c r="S4" s="6"/>
    </row>
    <row r="5" spans="1:19" x14ac:dyDescent="0.3">
      <c r="A5" s="5" t="s">
        <v>16</v>
      </c>
      <c r="B5" s="6">
        <v>680</v>
      </c>
      <c r="C5" s="6">
        <v>664</v>
      </c>
      <c r="D5" s="6">
        <v>721</v>
      </c>
      <c r="E5" s="8">
        <v>552</v>
      </c>
      <c r="F5" s="6">
        <v>631</v>
      </c>
      <c r="G5" s="6">
        <v>959</v>
      </c>
      <c r="H5" s="7">
        <v>962</v>
      </c>
      <c r="I5" s="6">
        <v>775</v>
      </c>
      <c r="J5" s="6">
        <v>799</v>
      </c>
      <c r="K5" s="6">
        <v>922</v>
      </c>
      <c r="L5" s="6">
        <v>872</v>
      </c>
      <c r="M5" s="6">
        <v>715</v>
      </c>
      <c r="N5">
        <f t="shared" si="1"/>
        <v>9252</v>
      </c>
      <c r="O5" s="9" t="s">
        <v>16</v>
      </c>
      <c r="P5" s="6">
        <f t="shared" si="0"/>
        <v>552</v>
      </c>
      <c r="Q5" s="6"/>
      <c r="R5" s="6"/>
      <c r="S5" s="6"/>
    </row>
    <row r="6" spans="1:19" x14ac:dyDescent="0.3">
      <c r="A6" s="5" t="s">
        <v>17</v>
      </c>
      <c r="B6" s="6">
        <v>406</v>
      </c>
      <c r="C6" s="6">
        <v>407</v>
      </c>
      <c r="D6" s="6">
        <v>574</v>
      </c>
      <c r="E6" s="6">
        <v>544</v>
      </c>
      <c r="F6" s="8">
        <v>282</v>
      </c>
      <c r="G6" s="6">
        <v>489</v>
      </c>
      <c r="H6" s="7">
        <v>611</v>
      </c>
      <c r="I6" s="6">
        <v>453</v>
      </c>
      <c r="J6" s="6">
        <v>429</v>
      </c>
      <c r="K6" s="6">
        <v>470</v>
      </c>
      <c r="L6" s="6">
        <v>422</v>
      </c>
      <c r="M6" s="6">
        <v>400</v>
      </c>
      <c r="N6">
        <f t="shared" si="1"/>
        <v>5487</v>
      </c>
      <c r="O6" s="9" t="s">
        <v>17</v>
      </c>
      <c r="P6" s="6">
        <f t="shared" si="0"/>
        <v>282</v>
      </c>
      <c r="Q6" s="6"/>
      <c r="R6" s="6"/>
      <c r="S6" s="6"/>
    </row>
    <row r="7" spans="1:19" x14ac:dyDescent="0.3">
      <c r="A7" s="5" t="s">
        <v>18</v>
      </c>
      <c r="B7" s="6">
        <v>2990</v>
      </c>
      <c r="C7" s="8">
        <v>2756</v>
      </c>
      <c r="D7" s="6">
        <v>3148</v>
      </c>
      <c r="E7" s="6">
        <v>3035</v>
      </c>
      <c r="F7" s="6">
        <v>2932</v>
      </c>
      <c r="G7" s="7">
        <v>4008</v>
      </c>
      <c r="H7" s="6">
        <v>3812</v>
      </c>
      <c r="I7" s="6">
        <v>3611</v>
      </c>
      <c r="J7" s="6">
        <v>3213</v>
      </c>
      <c r="K7" s="6">
        <v>3320</v>
      </c>
      <c r="L7" s="6">
        <v>3055</v>
      </c>
      <c r="M7" s="6">
        <v>3057</v>
      </c>
      <c r="N7">
        <f t="shared" si="1"/>
        <v>38937</v>
      </c>
      <c r="O7" s="9" t="s">
        <v>18</v>
      </c>
      <c r="P7" s="6">
        <f t="shared" si="0"/>
        <v>2756</v>
      </c>
      <c r="Q7" s="6"/>
      <c r="R7" s="6"/>
      <c r="S7" s="6"/>
    </row>
    <row r="8" spans="1:19" x14ac:dyDescent="0.3">
      <c r="A8" s="5" t="s">
        <v>19</v>
      </c>
      <c r="B8" s="6">
        <v>640</v>
      </c>
      <c r="C8" s="6">
        <v>643</v>
      </c>
      <c r="D8" s="6">
        <v>637</v>
      </c>
      <c r="E8" s="6">
        <v>594</v>
      </c>
      <c r="F8" s="6">
        <v>558</v>
      </c>
      <c r="G8" s="7">
        <v>753</v>
      </c>
      <c r="H8" s="6">
        <v>700</v>
      </c>
      <c r="I8" s="6">
        <v>507</v>
      </c>
      <c r="J8" s="6">
        <v>624</v>
      </c>
      <c r="K8" s="6">
        <v>582</v>
      </c>
      <c r="L8" s="6">
        <v>468</v>
      </c>
      <c r="M8" s="8">
        <v>416</v>
      </c>
      <c r="N8">
        <f t="shared" si="1"/>
        <v>7122</v>
      </c>
      <c r="O8" s="9" t="s">
        <v>19</v>
      </c>
      <c r="P8" s="6">
        <f t="shared" si="0"/>
        <v>416</v>
      </c>
      <c r="Q8" s="6"/>
      <c r="R8" s="6"/>
      <c r="S8" s="6"/>
    </row>
    <row r="9" spans="1:19" x14ac:dyDescent="0.3">
      <c r="A9" s="5" t="s">
        <v>20</v>
      </c>
      <c r="B9" s="6">
        <v>1356</v>
      </c>
      <c r="C9" s="6">
        <v>1324</v>
      </c>
      <c r="D9" s="6">
        <v>1439</v>
      </c>
      <c r="E9" s="6">
        <v>1414</v>
      </c>
      <c r="F9" s="6">
        <v>1112</v>
      </c>
      <c r="G9" s="7">
        <v>1610</v>
      </c>
      <c r="H9" s="6">
        <v>1577</v>
      </c>
      <c r="I9" s="6">
        <v>1446</v>
      </c>
      <c r="J9" s="6">
        <v>1318</v>
      </c>
      <c r="K9" s="6">
        <v>1356</v>
      </c>
      <c r="L9" s="6">
        <v>1301</v>
      </c>
      <c r="M9" s="8">
        <v>1099</v>
      </c>
      <c r="N9">
        <f t="shared" si="1"/>
        <v>16352</v>
      </c>
      <c r="O9" s="9" t="s">
        <v>20</v>
      </c>
      <c r="P9" s="6">
        <f t="shared" si="0"/>
        <v>1099</v>
      </c>
      <c r="Q9" s="6"/>
      <c r="R9" s="6"/>
      <c r="S9" s="6"/>
    </row>
    <row r="10" spans="1:19" x14ac:dyDescent="0.3">
      <c r="A10" s="5" t="s">
        <v>21</v>
      </c>
      <c r="B10" s="6">
        <v>1731</v>
      </c>
      <c r="C10" s="6">
        <v>2006</v>
      </c>
      <c r="D10" s="7">
        <v>2179</v>
      </c>
      <c r="E10" s="6">
        <v>1797</v>
      </c>
      <c r="F10" s="6">
        <v>1531</v>
      </c>
      <c r="G10" s="6">
        <v>1946</v>
      </c>
      <c r="H10" s="6">
        <v>1799</v>
      </c>
      <c r="I10" s="6">
        <v>1772</v>
      </c>
      <c r="J10" s="6">
        <v>1542</v>
      </c>
      <c r="K10" s="6">
        <v>1551</v>
      </c>
      <c r="L10" s="6">
        <v>1400</v>
      </c>
      <c r="M10" s="8">
        <v>1398</v>
      </c>
      <c r="N10">
        <f t="shared" si="1"/>
        <v>20652</v>
      </c>
      <c r="O10" s="9" t="s">
        <v>21</v>
      </c>
      <c r="P10" s="6">
        <f t="shared" si="0"/>
        <v>1398</v>
      </c>
      <c r="Q10" s="6"/>
      <c r="R10" s="6"/>
      <c r="S10" s="6"/>
    </row>
    <row r="11" spans="1:19" x14ac:dyDescent="0.3">
      <c r="A11" s="5" t="s">
        <v>22</v>
      </c>
      <c r="B11" s="6">
        <v>11593</v>
      </c>
      <c r="C11" s="8">
        <v>10737</v>
      </c>
      <c r="D11" s="6">
        <v>18036</v>
      </c>
      <c r="E11" s="6">
        <v>16517</v>
      </c>
      <c r="F11" s="6">
        <v>16639</v>
      </c>
      <c r="G11" s="7">
        <v>22031</v>
      </c>
      <c r="H11" s="6">
        <v>22019</v>
      </c>
      <c r="I11" s="6">
        <v>18901</v>
      </c>
      <c r="J11" s="6">
        <v>18180</v>
      </c>
      <c r="K11" s="6">
        <v>18283</v>
      </c>
      <c r="L11" s="6">
        <v>17710</v>
      </c>
      <c r="M11" s="6">
        <v>16332</v>
      </c>
      <c r="N11">
        <f t="shared" si="1"/>
        <v>206978</v>
      </c>
      <c r="O11" s="9" t="s">
        <v>22</v>
      </c>
      <c r="P11" s="6">
        <f t="shared" si="0"/>
        <v>10737</v>
      </c>
      <c r="Q11" s="6"/>
      <c r="R11" s="6"/>
      <c r="S11" s="6"/>
    </row>
    <row r="12" spans="1:19" x14ac:dyDescent="0.3">
      <c r="A12" s="5" t="s">
        <v>23</v>
      </c>
      <c r="B12" s="6">
        <v>1729</v>
      </c>
      <c r="C12" s="6">
        <v>1648</v>
      </c>
      <c r="D12" s="6">
        <v>2192</v>
      </c>
      <c r="E12" s="6">
        <v>1904</v>
      </c>
      <c r="F12" s="6">
        <v>1777</v>
      </c>
      <c r="G12" s="6">
        <v>1967</v>
      </c>
      <c r="H12" s="7">
        <v>2197</v>
      </c>
      <c r="I12" s="6">
        <v>1993</v>
      </c>
      <c r="J12" s="6">
        <v>1855</v>
      </c>
      <c r="K12" s="6">
        <v>1898</v>
      </c>
      <c r="L12" s="6">
        <v>1815</v>
      </c>
      <c r="M12" s="8">
        <v>1518</v>
      </c>
      <c r="N12">
        <f t="shared" si="1"/>
        <v>22493</v>
      </c>
      <c r="O12" s="9" t="s">
        <v>23</v>
      </c>
      <c r="P12" s="6">
        <f t="shared" si="0"/>
        <v>1518</v>
      </c>
      <c r="Q12" s="6"/>
      <c r="R12" s="6"/>
      <c r="S12" s="6"/>
    </row>
    <row r="13" spans="1:19" x14ac:dyDescent="0.3">
      <c r="A13" s="5" t="s">
        <v>24</v>
      </c>
      <c r="B13" s="8">
        <v>31807</v>
      </c>
      <c r="C13" s="6">
        <v>33315</v>
      </c>
      <c r="D13" s="6">
        <v>51142</v>
      </c>
      <c r="E13" s="6">
        <v>45749</v>
      </c>
      <c r="F13" s="6">
        <v>40767</v>
      </c>
      <c r="G13" s="6">
        <v>55146</v>
      </c>
      <c r="H13" s="7">
        <v>56930</v>
      </c>
      <c r="I13" s="6">
        <v>53681</v>
      </c>
      <c r="J13" s="6">
        <v>44147</v>
      </c>
      <c r="K13" s="6">
        <v>46656</v>
      </c>
      <c r="L13" s="6">
        <v>43435</v>
      </c>
      <c r="M13" s="6">
        <v>40158</v>
      </c>
      <c r="N13">
        <f t="shared" si="1"/>
        <v>542933</v>
      </c>
      <c r="O13" s="9" t="s">
        <v>24</v>
      </c>
      <c r="P13" s="6">
        <f t="shared" si="0"/>
        <v>31807</v>
      </c>
      <c r="Q13" s="6"/>
      <c r="R13" s="6"/>
      <c r="S13" s="6"/>
    </row>
    <row r="14" spans="1:19" x14ac:dyDescent="0.3">
      <c r="A14" s="5" t="s">
        <v>25</v>
      </c>
      <c r="B14" s="6">
        <v>175</v>
      </c>
      <c r="C14" s="6">
        <v>189</v>
      </c>
      <c r="D14" s="6">
        <v>162</v>
      </c>
      <c r="E14" s="8">
        <v>102</v>
      </c>
      <c r="F14" s="6">
        <v>238</v>
      </c>
      <c r="G14" s="6">
        <v>152</v>
      </c>
      <c r="H14" s="6">
        <v>169</v>
      </c>
      <c r="I14" s="6">
        <v>197</v>
      </c>
      <c r="J14" s="6">
        <v>207</v>
      </c>
      <c r="K14" s="6">
        <v>286</v>
      </c>
      <c r="L14" s="6">
        <v>268</v>
      </c>
      <c r="M14" s="7">
        <v>300</v>
      </c>
      <c r="N14">
        <f t="shared" si="1"/>
        <v>2445</v>
      </c>
      <c r="O14" s="9" t="s">
        <v>25</v>
      </c>
      <c r="P14" s="6">
        <f t="shared" si="0"/>
        <v>102</v>
      </c>
      <c r="Q14" s="6"/>
      <c r="R14" s="6"/>
      <c r="S14" s="6"/>
    </row>
    <row r="15" spans="1:19" x14ac:dyDescent="0.3">
      <c r="A15" s="5" t="s">
        <v>26</v>
      </c>
      <c r="B15" s="8">
        <v>1922</v>
      </c>
      <c r="C15" s="6">
        <v>1979</v>
      </c>
      <c r="D15" s="6">
        <v>2361</v>
      </c>
      <c r="E15" s="6">
        <v>2376</v>
      </c>
      <c r="F15" s="6">
        <v>2146</v>
      </c>
      <c r="G15" s="6">
        <v>3000</v>
      </c>
      <c r="H15" s="7">
        <v>3048</v>
      </c>
      <c r="I15" s="6">
        <v>2458</v>
      </c>
      <c r="J15" s="6">
        <v>2442</v>
      </c>
      <c r="K15" s="6">
        <v>2542</v>
      </c>
      <c r="L15" s="6">
        <v>2469</v>
      </c>
      <c r="M15" s="6">
        <v>2311</v>
      </c>
      <c r="N15">
        <f t="shared" si="1"/>
        <v>29054</v>
      </c>
      <c r="O15" s="9" t="s">
        <v>26</v>
      </c>
      <c r="P15" s="6">
        <f t="shared" si="0"/>
        <v>1922</v>
      </c>
      <c r="Q15" s="6"/>
      <c r="R15" s="6"/>
      <c r="S15" s="6"/>
    </row>
    <row r="16" spans="1:19" x14ac:dyDescent="0.3">
      <c r="A16" s="5" t="s">
        <v>27</v>
      </c>
      <c r="B16" s="6">
        <v>705</v>
      </c>
      <c r="C16" s="8">
        <v>700</v>
      </c>
      <c r="D16" s="6">
        <v>967</v>
      </c>
      <c r="E16" s="6">
        <v>996</v>
      </c>
      <c r="F16" s="6">
        <v>1035</v>
      </c>
      <c r="G16" s="6">
        <v>1430</v>
      </c>
      <c r="H16" s="7">
        <v>1692</v>
      </c>
      <c r="I16" s="6">
        <v>1351</v>
      </c>
      <c r="J16" s="6">
        <v>1203</v>
      </c>
      <c r="K16" s="6">
        <v>1123</v>
      </c>
      <c r="L16" s="6">
        <v>1140</v>
      </c>
      <c r="M16" s="6">
        <v>1194</v>
      </c>
      <c r="N16">
        <f t="shared" si="1"/>
        <v>13536</v>
      </c>
      <c r="O16" s="9" t="s">
        <v>27</v>
      </c>
      <c r="P16" s="6">
        <f t="shared" si="0"/>
        <v>700</v>
      </c>
      <c r="Q16" s="6"/>
      <c r="R16" s="6"/>
      <c r="S16" s="6"/>
    </row>
    <row r="17" spans="1:19" x14ac:dyDescent="0.3">
      <c r="A17" s="5" t="s">
        <v>28</v>
      </c>
      <c r="B17" s="6">
        <v>2565</v>
      </c>
      <c r="C17" s="8">
        <v>2503</v>
      </c>
      <c r="D17" s="6">
        <v>3178</v>
      </c>
      <c r="E17" s="6">
        <v>2981</v>
      </c>
      <c r="F17" s="6">
        <v>2975</v>
      </c>
      <c r="G17" s="6">
        <v>3858</v>
      </c>
      <c r="H17" s="6">
        <v>3753</v>
      </c>
      <c r="I17" s="7">
        <v>3921</v>
      </c>
      <c r="J17" s="6">
        <v>3297</v>
      </c>
      <c r="K17" s="6">
        <v>3275</v>
      </c>
      <c r="L17" s="6">
        <v>3254</v>
      </c>
      <c r="M17" s="6">
        <v>3205</v>
      </c>
      <c r="N17">
        <f t="shared" si="1"/>
        <v>38765</v>
      </c>
      <c r="O17" s="9" t="s">
        <v>28</v>
      </c>
      <c r="P17" s="6">
        <f t="shared" si="0"/>
        <v>2503</v>
      </c>
      <c r="Q17" s="6"/>
      <c r="R17" s="6"/>
      <c r="S17" s="6"/>
    </row>
    <row r="18" spans="1:19" x14ac:dyDescent="0.3">
      <c r="A18" s="5" t="s">
        <v>29</v>
      </c>
      <c r="B18" s="8">
        <v>18068</v>
      </c>
      <c r="C18" s="6">
        <v>28532</v>
      </c>
      <c r="D18" s="6">
        <v>36973</v>
      </c>
      <c r="E18" s="6">
        <v>33530</v>
      </c>
      <c r="F18" s="6">
        <v>33194</v>
      </c>
      <c r="G18" s="7">
        <v>44002</v>
      </c>
      <c r="H18" s="6">
        <v>42520</v>
      </c>
      <c r="I18" s="6">
        <v>41511</v>
      </c>
      <c r="J18" s="6">
        <v>36788</v>
      </c>
      <c r="K18" s="6">
        <v>38663</v>
      </c>
      <c r="L18" s="6">
        <v>36796</v>
      </c>
      <c r="M18" s="6">
        <v>33208</v>
      </c>
      <c r="N18">
        <f t="shared" si="1"/>
        <v>423785</v>
      </c>
      <c r="O18" s="9" t="s">
        <v>29</v>
      </c>
      <c r="P18" s="6">
        <f t="shared" si="0"/>
        <v>18068</v>
      </c>
      <c r="Q18" s="6"/>
      <c r="R18" s="6"/>
      <c r="S18" s="6"/>
    </row>
    <row r="19" spans="1:19" x14ac:dyDescent="0.3">
      <c r="A19" s="5" t="s">
        <v>30</v>
      </c>
      <c r="B19" s="6">
        <v>476</v>
      </c>
      <c r="C19" s="6">
        <v>548</v>
      </c>
      <c r="D19" s="6">
        <v>576</v>
      </c>
      <c r="E19" s="6">
        <v>455</v>
      </c>
      <c r="F19" s="8">
        <v>398</v>
      </c>
      <c r="G19" s="6">
        <v>522</v>
      </c>
      <c r="H19" s="6">
        <v>834</v>
      </c>
      <c r="I19" s="6">
        <v>775</v>
      </c>
      <c r="J19" s="6">
        <v>800</v>
      </c>
      <c r="K19" s="6">
        <v>839</v>
      </c>
      <c r="L19" s="7">
        <v>877</v>
      </c>
      <c r="M19" s="6">
        <v>746</v>
      </c>
      <c r="N19">
        <f t="shared" si="1"/>
        <v>7846</v>
      </c>
      <c r="O19" s="9" t="s">
        <v>30</v>
      </c>
      <c r="P19" s="6">
        <f t="shared" si="0"/>
        <v>398</v>
      </c>
      <c r="Q19" s="6"/>
      <c r="R19" s="6"/>
      <c r="S19" s="6"/>
    </row>
    <row r="20" spans="1:19" x14ac:dyDescent="0.3">
      <c r="A20" s="5" t="s">
        <v>31</v>
      </c>
      <c r="B20" s="6">
        <v>565</v>
      </c>
      <c r="C20" s="6">
        <v>591</v>
      </c>
      <c r="D20" s="7">
        <v>713</v>
      </c>
      <c r="E20" s="6">
        <v>635</v>
      </c>
      <c r="F20" s="8">
        <v>521</v>
      </c>
      <c r="G20" s="6">
        <v>668</v>
      </c>
      <c r="H20" s="6">
        <v>583</v>
      </c>
      <c r="I20" s="6">
        <v>630</v>
      </c>
      <c r="J20" s="6">
        <v>530</v>
      </c>
      <c r="K20" s="6">
        <v>620</v>
      </c>
      <c r="L20" s="6">
        <v>606</v>
      </c>
      <c r="M20" s="6">
        <v>620</v>
      </c>
      <c r="N20">
        <f t="shared" si="1"/>
        <v>7282</v>
      </c>
      <c r="O20" s="9" t="s">
        <v>31</v>
      </c>
      <c r="P20" s="6">
        <f t="shared" si="0"/>
        <v>521</v>
      </c>
      <c r="Q20" s="6"/>
      <c r="R20" s="6"/>
      <c r="S20" s="6"/>
    </row>
    <row r="21" spans="1:19" x14ac:dyDescent="0.3">
      <c r="A21" s="5" t="s">
        <v>32</v>
      </c>
      <c r="B21" s="7">
        <v>1602</v>
      </c>
      <c r="C21" s="6">
        <v>1319</v>
      </c>
      <c r="D21" s="6">
        <v>1325</v>
      </c>
      <c r="E21" s="8">
        <v>846</v>
      </c>
      <c r="F21" s="6">
        <v>1034</v>
      </c>
      <c r="G21" s="6">
        <v>1098</v>
      </c>
      <c r="H21" s="6">
        <v>1133</v>
      </c>
      <c r="I21" s="6">
        <v>1002</v>
      </c>
      <c r="J21" s="6">
        <v>871</v>
      </c>
      <c r="K21" s="6">
        <v>1156</v>
      </c>
      <c r="L21" s="6">
        <v>1254</v>
      </c>
      <c r="M21" s="6">
        <v>1163</v>
      </c>
      <c r="N21">
        <f t="shared" si="1"/>
        <v>13803</v>
      </c>
      <c r="O21" s="9" t="s">
        <v>32</v>
      </c>
      <c r="P21" s="6">
        <f t="shared" si="0"/>
        <v>846</v>
      </c>
      <c r="Q21" s="6"/>
      <c r="R21" s="6"/>
      <c r="S21" s="6"/>
    </row>
    <row r="22" spans="1:19" x14ac:dyDescent="0.3">
      <c r="A22" s="5" t="s">
        <v>33</v>
      </c>
      <c r="B22" s="6">
        <v>880</v>
      </c>
      <c r="C22" s="8">
        <v>800</v>
      </c>
      <c r="D22" s="7">
        <v>1365</v>
      </c>
      <c r="E22" s="6">
        <v>939</v>
      </c>
      <c r="F22" s="6">
        <v>892</v>
      </c>
      <c r="G22" s="6">
        <v>1145</v>
      </c>
      <c r="H22" s="6">
        <v>1171</v>
      </c>
      <c r="I22" s="6">
        <v>1093</v>
      </c>
      <c r="J22" s="6">
        <v>958</v>
      </c>
      <c r="K22" s="6">
        <v>1026</v>
      </c>
      <c r="L22" s="6">
        <v>916</v>
      </c>
      <c r="M22" s="6">
        <v>830</v>
      </c>
      <c r="N22">
        <f t="shared" si="1"/>
        <v>12015</v>
      </c>
      <c r="O22" s="9" t="s">
        <v>33</v>
      </c>
      <c r="P22" s="6">
        <f t="shared" si="0"/>
        <v>800</v>
      </c>
      <c r="Q22" s="6"/>
      <c r="R22" s="6"/>
      <c r="S22" s="6"/>
    </row>
    <row r="23" spans="1:19" x14ac:dyDescent="0.3">
      <c r="A23" s="5" t="s">
        <v>34</v>
      </c>
      <c r="B23" s="6">
        <v>393</v>
      </c>
      <c r="C23" s="6">
        <v>369</v>
      </c>
      <c r="D23" s="6">
        <v>461</v>
      </c>
      <c r="E23" s="6">
        <v>465</v>
      </c>
      <c r="F23" s="8">
        <v>305</v>
      </c>
      <c r="G23" s="6">
        <v>430</v>
      </c>
      <c r="H23" s="6">
        <v>448</v>
      </c>
      <c r="I23" s="6">
        <v>403</v>
      </c>
      <c r="J23" s="6">
        <v>328</v>
      </c>
      <c r="K23" s="6">
        <v>421</v>
      </c>
      <c r="L23" s="7">
        <v>486</v>
      </c>
      <c r="M23" s="6">
        <v>307</v>
      </c>
      <c r="N23">
        <f t="shared" si="1"/>
        <v>4816</v>
      </c>
      <c r="O23" s="9" t="s">
        <v>34</v>
      </c>
      <c r="P23" s="6">
        <f t="shared" si="0"/>
        <v>305</v>
      </c>
      <c r="Q23" s="6"/>
      <c r="R23" s="6"/>
      <c r="S23" s="6"/>
    </row>
    <row r="24" spans="1:19" x14ac:dyDescent="0.3">
      <c r="A24" s="5" t="s">
        <v>35</v>
      </c>
      <c r="B24" s="6">
        <v>2010</v>
      </c>
      <c r="C24" s="6">
        <v>2065</v>
      </c>
      <c r="D24" s="7">
        <v>2475</v>
      </c>
      <c r="E24" s="6">
        <v>1996</v>
      </c>
      <c r="F24" s="8">
        <v>1788</v>
      </c>
      <c r="G24" s="6">
        <v>2465</v>
      </c>
      <c r="H24" s="6">
        <v>2338</v>
      </c>
      <c r="I24" s="6">
        <v>1959</v>
      </c>
      <c r="J24" s="6">
        <v>2031</v>
      </c>
      <c r="K24" s="6">
        <v>2235</v>
      </c>
      <c r="L24" s="6">
        <v>2162</v>
      </c>
      <c r="M24" s="6">
        <v>1985</v>
      </c>
      <c r="N24">
        <f t="shared" si="1"/>
        <v>25509</v>
      </c>
      <c r="O24" s="9" t="s">
        <v>35</v>
      </c>
      <c r="P24" s="6">
        <f t="shared" si="0"/>
        <v>1788</v>
      </c>
      <c r="Q24" s="6"/>
      <c r="R24" s="6"/>
      <c r="S24" s="6"/>
    </row>
    <row r="25" spans="1:19" x14ac:dyDescent="0.3">
      <c r="A25" s="5" t="s">
        <v>36</v>
      </c>
      <c r="B25" s="6">
        <v>354</v>
      </c>
      <c r="C25" s="6">
        <v>348</v>
      </c>
      <c r="D25" s="8">
        <v>345</v>
      </c>
      <c r="E25" s="6">
        <v>500</v>
      </c>
      <c r="F25" s="6">
        <v>461</v>
      </c>
      <c r="G25" s="6">
        <v>702</v>
      </c>
      <c r="H25" s="7">
        <v>802</v>
      </c>
      <c r="I25" s="6">
        <v>716</v>
      </c>
      <c r="J25" s="6">
        <v>575</v>
      </c>
      <c r="K25" s="6">
        <v>666</v>
      </c>
      <c r="L25" s="6">
        <v>573</v>
      </c>
      <c r="M25" s="6">
        <v>653</v>
      </c>
      <c r="N25">
        <f t="shared" si="1"/>
        <v>6695</v>
      </c>
      <c r="O25" s="9" t="s">
        <v>36</v>
      </c>
      <c r="P25" s="6">
        <f t="shared" si="0"/>
        <v>345</v>
      </c>
      <c r="Q25" s="6"/>
      <c r="R25" s="6"/>
      <c r="S25" s="6"/>
    </row>
    <row r="26" spans="1:19" x14ac:dyDescent="0.3">
      <c r="A26" s="5" t="s">
        <v>37</v>
      </c>
      <c r="B26" s="6">
        <v>7739</v>
      </c>
      <c r="C26" s="6">
        <v>7613</v>
      </c>
      <c r="D26" s="6">
        <v>8610</v>
      </c>
      <c r="E26" s="6">
        <v>7102</v>
      </c>
      <c r="F26" s="6">
        <v>7073</v>
      </c>
      <c r="G26" s="7">
        <v>8754</v>
      </c>
      <c r="H26" s="6">
        <v>8423</v>
      </c>
      <c r="I26" s="6">
        <v>7517</v>
      </c>
      <c r="J26" s="6">
        <v>7112</v>
      </c>
      <c r="K26" s="6">
        <v>7513</v>
      </c>
      <c r="L26" s="6">
        <v>7138</v>
      </c>
      <c r="M26" s="8">
        <v>6434</v>
      </c>
      <c r="N26">
        <f t="shared" si="1"/>
        <v>91028</v>
      </c>
      <c r="O26" s="9" t="s">
        <v>37</v>
      </c>
      <c r="P26" s="6">
        <f t="shared" si="0"/>
        <v>6434</v>
      </c>
      <c r="Q26" s="6"/>
      <c r="R26" s="6"/>
      <c r="S26" s="6"/>
    </row>
    <row r="27" spans="1:19" x14ac:dyDescent="0.3">
      <c r="A27" s="5" t="s">
        <v>38</v>
      </c>
      <c r="B27" s="6">
        <v>4613</v>
      </c>
      <c r="C27" s="8">
        <v>4352</v>
      </c>
      <c r="D27" s="6">
        <v>5395</v>
      </c>
      <c r="E27" s="6">
        <v>4894</v>
      </c>
      <c r="F27" s="6">
        <v>4723</v>
      </c>
      <c r="G27" s="6">
        <v>5226</v>
      </c>
      <c r="H27" s="7">
        <v>5691</v>
      </c>
      <c r="I27" s="6">
        <v>5176</v>
      </c>
      <c r="J27" s="6">
        <v>5409</v>
      </c>
      <c r="K27" s="6">
        <v>5389</v>
      </c>
      <c r="L27" s="6">
        <v>4725</v>
      </c>
      <c r="M27" s="6">
        <v>4864</v>
      </c>
      <c r="N27">
        <f t="shared" si="1"/>
        <v>60457</v>
      </c>
      <c r="O27" s="9" t="s">
        <v>38</v>
      </c>
      <c r="P27" s="6">
        <f t="shared" si="0"/>
        <v>4352</v>
      </c>
      <c r="Q27" s="6"/>
      <c r="R27" s="6"/>
      <c r="S27" s="6"/>
    </row>
    <row r="28" spans="1:19" x14ac:dyDescent="0.3">
      <c r="A28" s="5" t="s">
        <v>39</v>
      </c>
      <c r="B28" s="6">
        <v>1481</v>
      </c>
      <c r="C28" s="6">
        <v>1586</v>
      </c>
      <c r="D28" s="6">
        <v>1798</v>
      </c>
      <c r="E28" s="6">
        <v>1641</v>
      </c>
      <c r="F28" s="6">
        <v>1446</v>
      </c>
      <c r="G28" s="7">
        <v>1798</v>
      </c>
      <c r="H28" s="6">
        <v>1705</v>
      </c>
      <c r="I28" s="6">
        <v>1454</v>
      </c>
      <c r="J28" s="6">
        <v>1422</v>
      </c>
      <c r="K28" s="6">
        <v>1636</v>
      </c>
      <c r="L28" s="6">
        <v>1358</v>
      </c>
      <c r="M28" s="8">
        <v>1074</v>
      </c>
      <c r="N28">
        <f t="shared" si="1"/>
        <v>18399</v>
      </c>
      <c r="O28" s="9" t="s">
        <v>39</v>
      </c>
      <c r="P28" s="6">
        <f t="shared" si="0"/>
        <v>1074</v>
      </c>
      <c r="Q28" s="6"/>
      <c r="R28" s="6"/>
      <c r="S28" s="6"/>
    </row>
    <row r="29" spans="1:19" x14ac:dyDescent="0.3">
      <c r="A29" s="5" t="s">
        <v>40</v>
      </c>
      <c r="B29" s="6">
        <v>1916</v>
      </c>
      <c r="C29" s="6">
        <v>1969</v>
      </c>
      <c r="D29" s="6">
        <v>1922</v>
      </c>
      <c r="E29" s="6">
        <v>1994</v>
      </c>
      <c r="F29" s="6">
        <v>1777</v>
      </c>
      <c r="G29" s="7">
        <v>2212</v>
      </c>
      <c r="H29" s="6">
        <v>2183</v>
      </c>
      <c r="I29" s="6">
        <v>2132</v>
      </c>
      <c r="J29" s="6">
        <v>1655</v>
      </c>
      <c r="K29" s="8">
        <v>1645</v>
      </c>
      <c r="L29" s="6">
        <v>1763</v>
      </c>
      <c r="M29" s="6">
        <v>1789</v>
      </c>
      <c r="N29">
        <f t="shared" si="1"/>
        <v>22957</v>
      </c>
      <c r="O29" s="9" t="s">
        <v>40</v>
      </c>
      <c r="P29" s="6">
        <f t="shared" si="0"/>
        <v>1645</v>
      </c>
      <c r="Q29" s="6"/>
      <c r="R29" s="6"/>
      <c r="S29" s="6"/>
    </row>
    <row r="30" spans="1:19" x14ac:dyDescent="0.3">
      <c r="A30" s="5" t="s">
        <v>41</v>
      </c>
      <c r="B30" s="6">
        <v>3994</v>
      </c>
      <c r="C30" s="6">
        <v>3958</v>
      </c>
      <c r="D30" s="6">
        <v>4228</v>
      </c>
      <c r="E30" s="6">
        <v>3771</v>
      </c>
      <c r="F30" s="8">
        <v>3677</v>
      </c>
      <c r="G30" s="7">
        <v>6086</v>
      </c>
      <c r="H30" s="6">
        <v>5796</v>
      </c>
      <c r="I30" s="6">
        <v>4037</v>
      </c>
      <c r="J30" s="6">
        <v>4319</v>
      </c>
      <c r="K30" s="6">
        <v>4136</v>
      </c>
      <c r="L30" s="6">
        <v>4582</v>
      </c>
      <c r="M30" s="6">
        <v>4002</v>
      </c>
      <c r="N30">
        <f t="shared" si="1"/>
        <v>52586</v>
      </c>
      <c r="O30" s="9" t="s">
        <v>41</v>
      </c>
      <c r="P30" s="6">
        <f t="shared" si="0"/>
        <v>3677</v>
      </c>
      <c r="Q30" s="6"/>
      <c r="R30" s="6"/>
      <c r="S30" s="6"/>
    </row>
    <row r="31" spans="1:19" ht="15" thickBot="1" x14ac:dyDescent="0.35">
      <c r="A31" s="10" t="s">
        <v>42</v>
      </c>
      <c r="B31" s="11">
        <v>1280</v>
      </c>
      <c r="C31" s="12">
        <v>1245</v>
      </c>
      <c r="D31" s="13">
        <v>1495</v>
      </c>
      <c r="E31" s="13">
        <v>1354</v>
      </c>
      <c r="F31" s="13">
        <v>1374</v>
      </c>
      <c r="G31" s="14">
        <v>1537</v>
      </c>
      <c r="H31" s="13">
        <v>1487</v>
      </c>
      <c r="I31" s="13">
        <v>1597</v>
      </c>
      <c r="J31" s="13">
        <v>1506</v>
      </c>
      <c r="K31" s="13">
        <v>1546</v>
      </c>
      <c r="L31" s="13">
        <v>1543</v>
      </c>
      <c r="M31" s="13">
        <v>1453</v>
      </c>
      <c r="N31" s="15">
        <f t="shared" si="1"/>
        <v>17417</v>
      </c>
      <c r="O31" s="16" t="s">
        <v>42</v>
      </c>
      <c r="P31" s="6">
        <f t="shared" si="0"/>
        <v>1245</v>
      </c>
      <c r="Q31" s="6"/>
      <c r="R31" s="6"/>
      <c r="S31" s="6"/>
    </row>
    <row r="32" spans="1:19" ht="15" thickTop="1" x14ac:dyDescent="0.3">
      <c r="A32" s="17" t="s">
        <v>43</v>
      </c>
      <c r="B32" s="6">
        <v>113263</v>
      </c>
      <c r="C32" s="6">
        <v>124466</v>
      </c>
      <c r="D32" s="6">
        <v>165426</v>
      </c>
      <c r="E32" s="6">
        <v>147811</v>
      </c>
      <c r="F32">
        <v>139910</v>
      </c>
      <c r="G32" s="6">
        <v>185517</v>
      </c>
      <c r="H32" s="6">
        <v>185673</v>
      </c>
      <c r="I32" s="6">
        <v>171834</v>
      </c>
      <c r="J32" s="6">
        <v>152640</v>
      </c>
      <c r="K32" s="6">
        <v>158173</v>
      </c>
      <c r="L32" s="6">
        <v>151018</v>
      </c>
      <c r="M32" s="6">
        <v>140316</v>
      </c>
      <c r="N32">
        <f t="shared" si="1"/>
        <v>1836047</v>
      </c>
      <c r="P32" s="6"/>
      <c r="Q32" s="6"/>
      <c r="R32" s="6"/>
      <c r="S32" s="6"/>
    </row>
    <row r="34" spans="1:14" x14ac:dyDescent="0.3">
      <c r="A34" s="18" t="s">
        <v>44</v>
      </c>
      <c r="B34" s="19">
        <v>1</v>
      </c>
      <c r="C34" s="19">
        <v>0</v>
      </c>
      <c r="D34" s="19">
        <v>5</v>
      </c>
      <c r="E34" s="19">
        <v>0</v>
      </c>
      <c r="F34" s="19">
        <v>0</v>
      </c>
      <c r="G34" s="19">
        <v>11</v>
      </c>
      <c r="H34" s="19">
        <v>9</v>
      </c>
      <c r="I34" s="19">
        <v>1</v>
      </c>
      <c r="J34" s="19">
        <v>0</v>
      </c>
      <c r="K34" s="19">
        <v>0</v>
      </c>
      <c r="L34" s="19">
        <v>2</v>
      </c>
      <c r="M34" s="19">
        <v>1</v>
      </c>
      <c r="N34" s="17"/>
    </row>
    <row r="35" spans="1:14" x14ac:dyDescent="0.3">
      <c r="A35" s="20" t="s">
        <v>45</v>
      </c>
      <c r="B35" s="21">
        <v>3</v>
      </c>
      <c r="C35" s="21">
        <v>7</v>
      </c>
      <c r="D35" s="21">
        <v>1</v>
      </c>
      <c r="E35" s="21">
        <v>3</v>
      </c>
      <c r="F35" s="21">
        <v>7</v>
      </c>
      <c r="G35" s="21">
        <v>0</v>
      </c>
      <c r="H35" s="21">
        <v>0</v>
      </c>
      <c r="I35" s="21">
        <v>0</v>
      </c>
      <c r="J35" s="21">
        <v>0</v>
      </c>
      <c r="K35" s="21">
        <v>2</v>
      </c>
      <c r="L35" s="21">
        <v>0</v>
      </c>
      <c r="M35" s="21">
        <v>7</v>
      </c>
      <c r="N35" s="22"/>
    </row>
    <row r="36" spans="1:14" x14ac:dyDescent="0.3">
      <c r="A36" s="23"/>
      <c r="B36" s="24" t="s">
        <v>0</v>
      </c>
      <c r="C36" s="24" t="s">
        <v>1</v>
      </c>
      <c r="D36" s="24" t="s">
        <v>2</v>
      </c>
      <c r="E36" s="24" t="s">
        <v>3</v>
      </c>
      <c r="F36" s="24" t="s">
        <v>4</v>
      </c>
      <c r="G36" s="24" t="s">
        <v>5</v>
      </c>
      <c r="H36" s="24" t="s">
        <v>6</v>
      </c>
      <c r="I36" s="24" t="s">
        <v>7</v>
      </c>
      <c r="J36" s="24" t="s">
        <v>8</v>
      </c>
      <c r="K36" s="24" t="s">
        <v>9</v>
      </c>
      <c r="L36" s="24" t="s">
        <v>10</v>
      </c>
      <c r="M36" s="24" t="s">
        <v>11</v>
      </c>
      <c r="N36" s="2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Comparison 2022-2021</vt:lpstr>
      <vt:lpstr>2022 Monthly Totals</vt:lpstr>
      <vt:lpstr>Comparison 2021-2020</vt:lpstr>
      <vt:lpstr>2021 Monthly Totals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Klein</dc:creator>
  <cp:lastModifiedBy>Melissa Klein</cp:lastModifiedBy>
  <dcterms:created xsi:type="dcterms:W3CDTF">2022-02-01T15:47:20Z</dcterms:created>
  <dcterms:modified xsi:type="dcterms:W3CDTF">2023-01-03T19:39:11Z</dcterms:modified>
</cp:coreProperties>
</file>